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87" documentId="120_S{2AC9BD13-BADA-5192-A53E-5A8FF88502F6}" xr6:coauthVersionLast="47" xr6:coauthVersionMax="47" xr10:uidLastSave="{4C381C04-6A2C-4589-89FB-1D2C0241876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<sst xmlns="http://schemas.openxmlformats.org/spreadsheetml/2006/main" count="180284" uniqueCount="39126">
  <si>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</si>
  <si>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</si>
  <si>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</si>
  <si>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</si>
  <si>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</si>
  <si>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</si>
  <si>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</si>
  <si>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</si>
  <si>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</si>
  <si>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</si>
  <si>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</si>
  <si>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</si>
  <si>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</si>
  <si>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</si>
  <si>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</si>
  <si>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</si>
  <si>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</si>
  <si>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</si>
  <si>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</si>
  <si>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</si>
  <si>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</si>
  <si>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</si>
  <si>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</si>
  <si>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</si>
  <si>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</si>
  <si>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</si>
  <si>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</si>
  <si>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</si>
  <si>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</si>
  <si>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</si>
  <si>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</si>
  <si>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</si>
  <si>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</si>
  <si>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</si>
  <si>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</si>
  <si>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</si>
  <si>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</si>
  <si>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</si>
  <si>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</si>
  <si>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</si>
  <si>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</si>
  <si>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</si>
  <si>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</si>
  <si>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</si>
  <si>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</si>
  <si>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</si>
  <si>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</si>
  <si>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</si>
  <si>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</si>
  <si>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</si>
  <si>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</si>
  <si>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</si>
  <si>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</si>
  <si>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</si>
  <si>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</si>
  <si>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</si>
  <si>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</si>
  <si>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</si>
  <si>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</si>
  <si>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</si>
  <si>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</si>
  <si>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</si>
  <si>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</si>
  <si>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</si>
  <si>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</si>
  <si>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</si>
  <si>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</si>
  <si>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</si>
  <si>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</si>
  <si>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</si>
  <si>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</si>
  <si>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</si>
  <si>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</si>
  <si>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</si>
  <si>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</si>
  <si>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</si>
  <si>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</si>
  <si>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</si>
  <si>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</si>
  <si>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</si>
  <si>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</si>
  <si>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</si>
  <si>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</si>
  <si>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</si>
  <si>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</si>
  <si>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</si>
  <si>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</si>
  <si>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</si>
  <si>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</si>
  <si>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</si>
  <si>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</si>
  <si>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</si>
  <si>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</si>
  <si>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</si>
  <si>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</si>
  <si>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</si>
  <si>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</si>
  <si>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</si>
  <si>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</si>
  <si>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</si>
  <si>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</si>
  <si>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</si>
  <si>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</si>
  <si>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</si>
  <si>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</si>
  <si>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</si>
  <si>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</si>
  <si>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</si>
  <si>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</si>
  <si>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</si>
  <si>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</si>
  <si>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</si>
  <si>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</si>
  <si>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</si>
  <si>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</si>
  <si>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</si>
  <si>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</si>
  <si>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</si>
  <si>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</si>
  <si>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</si>
  <si>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</si>
  <si>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</si>
  <si>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</si>
  <si>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</si>
  <si>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</si>
  <si>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</si>
  <si>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</si>
  <si>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</si>
  <si>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</si>
  <si>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</si>
  <si>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</si>
  <si>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</si>
  <si>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</si>
  <si>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</si>
  <si>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</si>
  <si>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</si>
  <si>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</si>
  <si>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</si>
  <si>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</si>
  <si>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</si>
  <si>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</si>
  <si>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</si>
  <si>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</si>
  <si>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</si>
  <si>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</si>
  <si>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</si>
  <si>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</si>
  <si>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</si>
  <si>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</si>
  <si>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</si>
  <si>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</si>
  <si>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</si>
  <si>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</si>
  <si>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</si>
  <si>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</si>
  <si>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</si>
  <si>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</si>
  <si>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</si>
  <si>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</si>
  <si>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</si>
  <si>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</si>
  <si>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</si>
  <si>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</si>
  <si>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</si>
  <si>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</si>
  <si>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</si>
  <si>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</si>
  <si>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</si>
  <si>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</si>
  <si>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</si>
  <si>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</si>
  <si>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</si>
  <si>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</si>
  <si>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</si>
  <si>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</si>
  <si>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</si>
  <si>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</si>
  <si>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</si>
  <si>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</si>
  <si>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</si>
  <si>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</si>
  <si>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</si>
  <si>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</si>
  <si>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</si>
  <si>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</si>
  <si>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</si>
  <si>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</si>
  <si>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</si>
  <si>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</si>
  <si>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</si>
  <si>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</si>
  <si>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</si>
  <si>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</si>
  <si>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</si>
  <si>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</si>
  <si>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</si>
  <si>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</si>
  <si>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</si>
  <si>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</si>
  <si>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</si>
  <si>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</si>
  <si>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</si>
  <si>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</si>
  <si>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</si>
  <si>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</si>
  <si>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</si>
  <si>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</si>
  <si>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</si>
  <si>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</si>
  <si>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</si>
  <si>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</si>
  <si>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</si>
  <si>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</si>
  <si>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</si>
  <si>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</si>
  <si>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</si>
  <si>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</si>
  <si>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</si>
  <si>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</si>
  <si>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</si>
  <si>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</si>
  <si>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</si>
  <si>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</si>
  <si>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</si>
  <si>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</si>
  <si>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</si>
  <si>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</si>
  <si>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</si>
  <si>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</si>
  <si>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</si>
  <si>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</si>
  <si>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</si>
  <si>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</si>
  <si>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</si>
  <si>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</si>
  <si>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</si>
  <si>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</si>
  <si>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</si>
  <si>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</si>
  <si>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</si>
  <si>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</si>
  <si>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</si>
  <si>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</si>
  <si>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</si>
  <si>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</si>
  <si>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</si>
  <si>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</si>
  <si>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</si>
  <si>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</si>
  <si>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</si>
  <si>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</si>
  <si>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</si>
  <si>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</si>
  <si>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</si>
  <si>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</si>
  <si>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</si>
  <si>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</si>
  <si>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</si>
  <si>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</si>
  <si>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</si>
  <si>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</si>
  <si>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</si>
  <si>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</si>
  <si>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</si>
  <si>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</si>
  <si>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</si>
  <si>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</si>
  <si>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</si>
  <si>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</si>
  <si>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</si>
  <si>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</si>
  <si>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</si>
  <si>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</si>
  <si>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</si>
  <si>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</si>
  <si>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</si>
  <si>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</si>
  <si>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</si>
  <si>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</si>
  <si>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</si>
  <si>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</si>
  <si>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</si>
  <si>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</si>
  <si>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</si>
  <si>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</si>
  <si>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</si>
  <si>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</si>
  <si>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</si>
  <si>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</si>
  <si>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</si>
  <si>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</si>
  <si>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</si>
  <si>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</si>
  <si>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</si>
  <si>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</si>
  <si>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</si>
  <si>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</si>
  <si>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</si>
  <si>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</si>
  <si>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</si>
  <si>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</si>
  <si>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</si>
  <si>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</si>
  <si>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</si>
  <si>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</si>
  <si>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</si>
  <si>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</si>
  <si>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</si>
  <si>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</si>
  <si>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</si>
  <si>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</si>
  <si>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</si>
  <si>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</si>
  <si>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</si>
  <si>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</si>
  <si>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</si>
  <si>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</si>
  <si>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</si>
  <si>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</si>
  <si>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</si>
  <si>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</si>
  <si>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</si>
  <si>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</si>
  <si>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</si>
  <si>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</si>
  <si>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</si>
  <si>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</si>
  <si>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</si>
  <si>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</si>
  <si>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</si>
  <si>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</si>
  <si>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</si>
  <si>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</si>
  <si>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</si>
  <si>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</si>
  <si>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</si>
  <si>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</si>
  <si>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</si>
  <si>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</si>
  <si>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</si>
  <si>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</si>
  <si>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</si>
  <si>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</si>
  <si>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</si>
  <si>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</si>
  <si>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</si>
  <si>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</si>
  <si>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</si>
  <si>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</si>
  <si>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</si>
  <si>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</si>
  <si>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</si>
  <si>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</si>
  <si>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</si>
  <si>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</si>
  <si>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</si>
  <si>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</si>
  <si>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</si>
  <si>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</si>
  <si>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</si>
  <si>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</si>
  <si>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</si>
  <si>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</si>
  <si>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</si>
  <si>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</si>
  <si>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</si>
  <si>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</si>
  <si>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</si>
  <si>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</si>
  <si>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</si>
  <si>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</si>
  <si>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</si>
  <si>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</si>
  <si>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</si>
  <si>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</si>
  <si>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</si>
  <si>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</si>
  <si>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</si>
  <si>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</si>
  <si>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</si>
  <si>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</si>
  <si>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</si>
  <si>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</si>
  <si>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</si>
  <si>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</si>
  <si>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</si>
  <si>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</si>
  <si>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</si>
  <si>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</si>
  <si>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</si>
  <si>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</si>
  <si>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</si>
  <si>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</si>
  <si>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</si>
  <si>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</si>
  <si>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</si>
  <si>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</si>
  <si>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</si>
  <si>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</si>
  <si>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</si>
  <si>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</si>
  <si>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</si>
  <si>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</si>
  <si>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</si>
  <si>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</si>
  <si>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</si>
  <si>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</si>
  <si>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</si>
  <si>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</si>
  <si>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</si>
  <si>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</si>
  <si>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</si>
  <si>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</si>
  <si>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</si>
  <si>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</si>
  <si>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</si>
  <si>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</si>
  <si>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</si>
  <si>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</si>
  <si>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</si>
  <si>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</si>
  <si>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</si>
  <si>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</si>
  <si>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</si>
  <si>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</si>
  <si>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</si>
  <si>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</si>
  <si>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</si>
  <si>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</si>
  <si>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</si>
  <si>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</si>
  <si>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</si>
  <si>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</si>
  <si>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</si>
  <si>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</si>
  <si>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</si>
  <si>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</si>
  <si>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</si>
  <si>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</si>
  <si>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</si>
  <si>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</si>
  <si>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</si>
  <si>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</si>
  <si>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</si>
  <si>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</si>
  <si>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</si>
  <si>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</si>
  <si>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</si>
  <si>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</si>
  <si>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</si>
  <si>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</si>
  <si>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</si>
  <si>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</si>
  <si>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</si>
  <si>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</si>
  <si>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</si>
  <si>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</si>
  <si>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</si>
  <si>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</si>
  <si>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</si>
  <si>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</si>
  <si>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</si>
  <si>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</si>
  <si>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</si>
  <si>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</si>
  <si>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</si>
  <si>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</si>
  <si>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</si>
  <si>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</si>
  <si>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</si>
  <si>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</si>
  <si>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</si>
  <si>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</si>
  <si>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</si>
  <si>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</si>
  <si>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</si>
  <si>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</si>
  <si>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</si>
  <si>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</si>
  <si>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</si>
  <si>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</si>
  <si>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</si>
  <si>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</si>
  <si>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</si>
  <si>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</si>
  <si>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</si>
  <si>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</si>
  <si>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</si>
  <si>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</si>
  <si>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</si>
  <si>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</si>
  <si>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</si>
  <si>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</si>
  <si>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</si>
  <si>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</si>
  <si>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</si>
  <si>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</si>
  <si>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</si>
  <si>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</si>
  <si>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</si>
  <si>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</si>
  <si>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</si>
  <si>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</si>
  <si>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</si>
  <si>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</si>
  <si>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</si>
  <si>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</si>
  <si>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</si>
  <si>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</si>
  <si>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</si>
  <si>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</si>
  <si>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</si>
  <si>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</si>
  <si>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</si>
  <si>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</si>
  <si>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</si>
  <si>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</si>
  <si>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</si>
  <si>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</si>
  <si>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</si>
  <si>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</si>
  <si>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</si>
  <si>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</si>
  <si>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</si>
  <si>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</si>
  <si>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</si>
  <si>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</si>
  <si>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</si>
  <si>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</si>
  <si>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</si>
  <si>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</si>
  <si>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</si>
  <si>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</si>
  <si>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</si>
  <si>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</si>
  <si>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</si>
  <si>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</si>
  <si>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</si>
  <si>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</si>
  <si>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</si>
  <si>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</si>
  <si>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</si>
  <si>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</si>
  <si>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</si>
  <si>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</si>
  <si>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</si>
  <si>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</si>
  <si>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</si>
  <si>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</si>
  <si>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</si>
  <si>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</si>
  <si>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</si>
  <si>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</si>
  <si>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</si>
  <si>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</si>
  <si>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</si>
  <si>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</si>
  <si>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</si>
  <si>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</si>
  <si>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</si>
  <si>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</si>
  <si>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</si>
  <si>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</si>
  <si>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</si>
  <si>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</si>
  <si>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</si>
  <si>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</si>
  <si>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</si>
  <si>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</si>
  <si>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</si>
  <si>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</si>
  <si>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</si>
  <si>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</si>
  <si>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</si>
  <si>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</si>
  <si>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</si>
  <si>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</si>
  <si>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</si>
  <si>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</si>
  <si>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</si>
  <si>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</si>
  <si>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</si>
  <si>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</si>
  <si>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</si>
  <si>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</si>
  <si>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</si>
  <si>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</si>
  <si>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</si>
  <si>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</si>
  <si>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</si>
  <si>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</si>
  <si>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</si>
  <si>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</si>
  <si>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</si>
  <si>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</si>
  <si>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</si>
  <si>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</si>
  <si>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</si>
  <si>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</si>
  <si>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</si>
  <si>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</si>
  <si>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</si>
  <si>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</si>
  <si>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</si>
  <si>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</si>
  <si>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</si>
  <si>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</si>
  <si>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</si>
  <si>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</si>
  <si>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</si>
  <si>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</si>
  <si>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</si>
  <si>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</si>
  <si>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</si>
  <si>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</si>
  <si>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</si>
  <si>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</si>
  <si>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</si>
  <si>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</si>
  <si>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</si>
  <si>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</si>
  <si>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</si>
  <si>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</si>
  <si>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</si>
  <si>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</si>
  <si>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</si>
  <si>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</si>
  <si>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</si>
  <si>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</si>
  <si>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</si>
  <si>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</si>
  <si>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</si>
  <si>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</si>
  <si>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</si>
  <si>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</si>
  <si>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</si>
  <si>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</si>
  <si>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</si>
  <si>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</si>
  <si>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</si>
  <si>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</si>
  <si>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</si>
  <si>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</si>
  <si>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</si>
  <si>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</si>
  <si>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</si>
  <si>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</si>
  <si>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</si>
  <si>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</si>
  <si>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</si>
  <si>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</si>
  <si>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</si>
  <si>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</si>
  <si>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</si>
  <si>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</si>
  <si>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</si>
  <si>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</si>
  <si>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</si>
  <si>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</si>
  <si>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</si>
  <si>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</si>
  <si>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</si>
  <si>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</si>
  <si>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</si>
  <si>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</si>
  <si>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</si>
  <si>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</si>
  <si>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</si>
  <si>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</si>
  <si>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</si>
  <si>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</si>
  <si>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</si>
  <si>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</si>
  <si>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</si>
  <si>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</si>
  <si>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</si>
  <si>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</si>
  <si>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</si>
  <si>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</si>
  <si>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</si>
  <si>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</si>
  <si>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</si>
  <si>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</si>
  <si>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</si>
  <si>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</si>
  <si>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</si>
  <si>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</si>
  <si>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</si>
  <si>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</si>
  <si>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</si>
  <si>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</si>
  <si>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</si>
  <si>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</si>
  <si>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</si>
  <si>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</si>
  <si>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</si>
  <si>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</si>
  <si>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</si>
  <si>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</si>
  <si>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</si>
  <si>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</si>
  <si>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</si>
  <si>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</si>
  <si>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</si>
  <si>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</si>
  <si>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</si>
  <si>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</si>
  <si>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</si>
  <si>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</si>
  <si>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</si>
  <si>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</si>
  <si>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</si>
  <si>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</si>
  <si>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</si>
  <si>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</si>
  <si>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</si>
  <si>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</si>
  <si>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</si>
  <si>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</si>
  <si>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</si>
  <si>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</si>
  <si>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</si>
  <si>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</si>
  <si>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</si>
  <si>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</si>
  <si>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</si>
  <si>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</si>
  <si>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</si>
  <si>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</si>
  <si>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</si>
  <si>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</si>
  <si>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</si>
  <si>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</si>
  <si>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</si>
  <si>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</si>
  <si>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</si>
  <si>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</si>
  <si>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</si>
  <si>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</si>
  <si>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</si>
  <si>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</si>
  <si>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</si>
  <si>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</si>
  <si>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</si>
  <si>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</si>
  <si>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</si>
  <si>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</si>
  <si>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</si>
  <si>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</si>
  <si>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</si>
  <si>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</si>
  <si>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</si>
  <si>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</si>
  <si>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</si>
  <si>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</si>
  <si>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</si>
  <si>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</si>
  <si>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</si>
  <si>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</si>
  <si>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</si>
  <si>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</si>
  <si>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</si>
  <si>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</si>
  <si>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</si>
  <si>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</si>
  <si>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</si>
  <si>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</si>
  <si>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</si>
  <si>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</si>
  <si>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</si>
  <si>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</si>
  <si>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</si>
  <si>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</si>
  <si>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</si>
  <si>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</si>
  <si>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</si>
  <si>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</si>
  <si>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</si>
  <si>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</si>
  <si>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</si>
  <si>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</si>
  <si>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</si>
  <si>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</si>
  <si>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</si>
  <si>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</si>
  <si>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</si>
  <si>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</si>
  <si>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</si>
  <si>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</si>
  <si>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</si>
  <si>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</si>
  <si>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</si>
  <si>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</si>
  <si>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</si>
  <si>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</si>
  <si>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</si>
  <si>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</si>
  <si>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</si>
  <si>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</si>
  <si>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</si>
  <si>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</si>
  <si>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</si>
  <si>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</si>
  <si>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</si>
  <si>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</si>
  <si>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</si>
  <si>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</si>
  <si>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</si>
  <si>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</si>
  <si>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</si>
  <si>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</si>
  <si>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</si>
  <si>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</si>
  <si>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</si>
  <si>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</si>
  <si>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</si>
  <si>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</si>
  <si>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</si>
  <si>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</si>
  <si>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</si>
  <si>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</si>
  <si>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</si>
  <si>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</si>
  <si>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</si>
  <si>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</si>
  <si>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</si>
  <si>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</si>
  <si>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</si>
  <si>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</si>
  <si>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</si>
  <si>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</si>
  <si>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</si>
  <si>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</si>
  <si>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</si>
  <si>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</si>
  <si>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</si>
  <si>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</si>
  <si>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</si>
  <si>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</si>
  <si>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</si>
  <si>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</si>
  <si>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</si>
  <si>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</si>
  <si>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</si>
  <si>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</si>
  <si>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</si>
  <si>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</si>
  <si>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</si>
  <si>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</si>
  <si>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</si>
  <si>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</si>
  <si>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</si>
  <si>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</si>
  <si>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</si>
  <si>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</si>
  <si>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</si>
  <si>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</si>
  <si>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</si>
  <si>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</si>
  <si>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</si>
  <si>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</si>
  <si>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</si>
  <si>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</si>
  <si>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</si>
  <si>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</si>
  <si>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</si>
  <si>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</si>
  <si>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</si>
  <si>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</si>
  <si>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</si>
  <si>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</si>
  <si>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</si>
  <si>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</si>
  <si>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</si>
  <si>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</si>
  <si>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</si>
  <si>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</si>
  <si>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</si>
  <si>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</si>
  <si>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</si>
  <si>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</si>
  <si>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</si>
  <si>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</si>
  <si>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</si>
  <si>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</si>
  <si>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</si>
  <si>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</si>
  <si>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</si>
  <si>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</si>
  <si>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</si>
  <si>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</si>
  <si>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</si>
  <si>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</si>
  <si>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</si>
  <si>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</si>
  <si>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</si>
  <si>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</si>
  <si>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</si>
  <si>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</si>
  <si>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</si>
  <si>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</si>
  <si>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</si>
  <si>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</si>
  <si>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</si>
  <si>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</si>
  <si>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</si>
  <si>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</si>
  <si>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</si>
  <si>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</si>
  <si>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</si>
  <si>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</si>
  <si>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</si>
  <si>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</si>
  <si>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</si>
  <si>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</si>
  <si>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</si>
  <si>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</si>
  <si>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</si>
  <si>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</si>
  <si>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</si>
  <si>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</si>
  <si>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</si>
  <si>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</si>
  <si>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</si>
  <si>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</si>
  <si>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</si>
  <si>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</si>
  <si>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</si>
  <si>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</si>
  <si>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</si>
  <si>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</si>
  <si>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</si>
  <si>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</si>
  <si>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</si>
  <si>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</si>
  <si>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</si>
  <si>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</si>
  <si>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</si>
  <si>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</si>
  <si>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</si>
  <si>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</si>
  <si>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</si>
  <si>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</si>
  <si>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</si>
  <si>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</si>
  <si>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</si>
  <si>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</si>
  <si>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</si>
  <si>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</si>
  <si>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</si>
  <si>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</si>
  <si>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</si>
  <si>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</si>
  <si>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</si>
  <si>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</si>
  <si>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</si>
  <si>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</si>
  <si>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</si>
  <si>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</si>
  <si>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</si>
  <si>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</si>
  <si>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</si>
  <si>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</si>
  <si>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</si>
  <si>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</si>
  <si>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</si>
  <si>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</si>
  <si>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</si>
  <si>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</si>
  <si>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</si>
  <si>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</si>
  <si>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</si>
  <si>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</si>
  <si>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</si>
  <si>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</si>
  <si>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</si>
  <si>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</si>
  <si>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</si>
  <si>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</si>
  <si>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</si>
  <si>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</si>
  <si>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</si>
  <si>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</si>
  <si>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</si>
  <si>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</si>
  <si>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</si>
  <si>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</si>
  <si>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</si>
  <si>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</si>
  <si>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</si>
  <si>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</si>
  <si>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</si>
  <si>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</si>
  <si>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</si>
  <si>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</si>
  <si>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</si>
  <si>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</si>
  <si>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</si>
  <si>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</si>
  <si>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</si>
  <si>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</si>
  <si>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</si>
  <si>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</si>
  <si>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</si>
  <si>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</si>
  <si>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</si>
  <si>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</si>
  <si>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</si>
  <si>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</si>
  <si>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</si>
  <si>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</si>
  <si>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</si>
  <si>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</si>
  <si>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</si>
  <si>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</si>
  <si>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</si>
  <si>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</si>
  <si>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</si>
  <si>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</si>
  <si>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</si>
  <si>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</si>
  <si>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</si>
  <si>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</si>
  <si>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</si>
  <si>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</si>
  <si>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</si>
  <si>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</si>
  <si>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</si>
  <si>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</si>
  <si>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</si>
  <si>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</si>
  <si>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</si>
  <si>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</si>
  <si>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</si>
  <si>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</si>
  <si>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</si>
  <si>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</si>
  <si>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</si>
  <si>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</si>
  <si>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</si>
  <si>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</si>
  <si>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</si>
  <si>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</si>
  <si>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</si>
  <si>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</si>
  <si>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</si>
  <si>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</si>
  <si>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</si>
  <si>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</si>
  <si>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</si>
  <si>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</si>
  <si>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</si>
  <si>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</si>
  <si>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</si>
  <si>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</si>
  <si>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</si>
  <si>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</si>
  <si>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</si>
  <si>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</si>
  <si>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</si>
  <si>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</si>
  <si>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</si>
  <si>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</si>
  <si>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</si>
  <si>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</si>
  <si>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</si>
  <si>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</si>
  <si>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</si>
  <si>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</si>
  <si>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</si>
  <si>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</si>
  <si>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</si>
  <si>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</si>
  <si>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</si>
  <si>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</si>
  <si>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</si>
  <si>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</si>
  <si>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</si>
  <si>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</si>
  <si>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</si>
  <si>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</si>
  <si>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</si>
  <si>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</si>
  <si>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</si>
  <si>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</si>
  <si>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</si>
  <si>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</si>
  <si>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</si>
  <si>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</si>
  <si>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</si>
  <si>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</si>
  <si>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</si>
  <si>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</si>
  <si>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</si>
  <si>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</si>
  <si>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</si>
  <si>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</si>
  <si>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</si>
  <si>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</si>
  <si>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</si>
  <si>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</si>
  <si>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</si>
  <si>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</si>
  <si>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</si>
  <si>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</si>
  <si>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</si>
  <si>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</si>
  <si>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</si>
  <si>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</si>
  <si>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</si>
  <si>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</si>
  <si>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</si>
  <si>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</si>
  <si>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</si>
  <si>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</si>
  <si>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</si>
  <si>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</si>
  <si>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</si>
  <si>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</si>
  <si>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</si>
  <si>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</si>
  <si>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</si>
  <si>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</si>
  <si>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</si>
  <si>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</si>
  <si>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</si>
  <si>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</si>
  <si>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</si>
  <si>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</si>
  <si>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</si>
  <si>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</si>
  <si>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</si>
  <si>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</si>
  <si>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</si>
  <si>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</si>
  <si>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</si>
  <si>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</si>
  <si>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</si>
  <si>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</si>
  <si>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</si>
  <si>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</si>
  <si>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</si>
  <si>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</si>
  <si>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</si>
  <si>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</si>
  <si>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</si>
  <si>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</si>
  <si>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</si>
  <si>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</si>
  <si>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</si>
  <si>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</si>
  <si>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</si>
  <si>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</si>
  <si>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</si>
  <si>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</si>
  <si>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</si>
  <si>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</si>
  <si>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</si>
  <si>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</si>
  <si>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</si>
  <si>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</si>
  <si>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</si>
  <si>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</si>
  <si>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</si>
  <si>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</si>
  <si>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</si>
  <si>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</si>
  <si>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</si>
  <si>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</si>
  <si>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</si>
  <si>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</si>
  <si>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</si>
  <si>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</si>
  <si>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</si>
  <si>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</si>
  <si>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</si>
  <si>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</si>
  <si>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</si>
  <si>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</si>
  <si>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</si>
  <si>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</si>
  <si>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</si>
  <si>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</si>
  <si>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</si>
  <si>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</si>
  <si>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</si>
  <si>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</si>
  <si>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</si>
  <si>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</si>
  <si>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</si>
  <si>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</si>
  <si>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</si>
  <si>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</si>
  <si>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</si>
  <si>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</si>
  <si>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</si>
  <si>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</si>
  <si>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</si>
  <si>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</si>
  <si>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</si>
  <si>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</si>
  <si>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</si>
  <si>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</si>
  <si>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</si>
  <si>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</si>
  <si>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</si>
  <si>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</si>
  <si>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</si>
  <si>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</si>
  <si>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</si>
  <si>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</si>
  <si>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</si>
  <si>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</si>
  <si>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</si>
  <si>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</si>
  <si>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</si>
  <si>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</si>
  <si>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</si>
  <si>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</si>
  <si>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</si>
  <si>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</si>
  <si>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</si>
  <si>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</si>
  <si>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</si>
  <si>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</si>
  <si>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</si>
  <si>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</si>
  <si>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</si>
  <si>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</si>
  <si>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</si>
  <si>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</si>
  <si>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</si>
  <si>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</si>
  <si>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</si>
  <si>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</si>
  <si>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</si>
  <si>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</si>
  <si>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</si>
  <si>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</si>
  <si>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</si>
  <si>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</si>
  <si>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</si>
  <si>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</si>
  <si>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</si>
  <si>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</si>
  <si>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</si>
  <si>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</si>
  <si>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</si>
  <si>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</si>
  <si>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</si>
  <si>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</si>
  <si>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</si>
  <si>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</si>
  <si>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</si>
  <si>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</si>
  <si>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</si>
  <si>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</si>
  <si>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</si>
  <si>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</si>
  <si>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</si>
  <si>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</si>
  <si>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</si>
  <si>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</si>
  <si>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</si>
  <si>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</si>
  <si>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</si>
  <si>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</si>
  <si>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</si>
  <si>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</si>
  <si>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</si>
  <si>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</si>
  <si>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</si>
  <si>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</si>
  <si>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</si>
  <si>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</si>
  <si>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</si>
  <si>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</si>
  <si>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</si>
  <si>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</si>
  <si>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</si>
  <si>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</si>
  <si>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</si>
  <si>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</si>
  <si>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</si>
  <si>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</si>
  <si>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</si>
  <si>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</si>
  <si>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</si>
  <si>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</si>
  <si>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</si>
  <si>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</si>
  <si>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</si>
  <si>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</si>
  <si>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</si>
  <si>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</si>
  <si>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</si>
  <si>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</si>
  <si>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</si>
  <si>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</si>
  <si>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</si>
  <si>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</si>
  <si>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</si>
  <si>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</si>
  <si>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</si>
  <si>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</si>
  <si>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</si>
  <si>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</si>
  <si>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</si>
  <si>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</si>
  <si>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</si>
  <si>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</si>
  <si>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</si>
  <si>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</si>
  <si>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</si>
  <si>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</si>
  <si>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</si>
  <si>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</si>
  <si>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</si>
  <si>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</si>
  <si>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</si>
  <si>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</si>
  <si>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</si>
  <si>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</si>
  <si>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</si>
  <si>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</si>
  <si>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</si>
  <si>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</si>
  <si>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</si>
  <si>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</si>
  <si>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</si>
  <si>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</si>
  <si>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</si>
  <si>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</si>
  <si>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</si>
  <si>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</si>
  <si>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</si>
  <si>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</si>
  <si>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</si>
  <si>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</si>
  <si>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</si>
  <si>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</si>
  <si>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</si>
  <si>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</si>
  <si>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</si>
  <si>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</si>
  <si>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</si>
  <si>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</si>
  <si>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</si>
  <si>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</si>
  <si>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</si>
  <si>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</si>
  <si>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</si>
  <si>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</si>
  <si>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</si>
  <si>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</si>
  <si>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</si>
  <si>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</si>
  <si>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</si>
  <si>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</si>
  <si>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</si>
  <si>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</si>
  <si>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</si>
  <si>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</si>
  <si>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</si>
  <si>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</si>
  <si>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</si>
  <si>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</si>
  <si>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</si>
  <si>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</si>
  <si>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</si>
  <si>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</si>
  <si>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</si>
  <si>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</si>
  <si>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</si>
  <si>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</si>
  <si>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</si>
  <si>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</si>
  <si>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</si>
  <si>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</si>
  <si>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</si>
  <si>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</si>
  <si>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</si>
  <si>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</si>
  <si>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</si>
  <si>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</si>
  <si>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</si>
  <si>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</si>
  <si>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</si>
  <si>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</si>
  <si>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</si>
  <si>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</si>
  <si>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</si>
  <si>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</si>
  <si>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</si>
  <si>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</si>
  <si>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</si>
  <si>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</si>
  <si>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</si>
  <si>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</si>
  <si>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</si>
  <si>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</si>
  <si>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</si>
  <si>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</si>
  <si>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</si>
  <si>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</si>
  <si>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</si>
  <si>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</si>
  <si>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</si>
  <si>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</si>
  <si>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</si>
  <si>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</si>
  <si>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</si>
  <si>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</si>
  <si>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</si>
  <si>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</si>
  <si>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</si>
  <si>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</si>
  <si>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</si>
  <si>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</si>
  <si>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</si>
  <si>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</si>
  <si>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</si>
  <si>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</si>
  <si>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</si>
  <si>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</si>
  <si>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</si>
  <si>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</si>
  <si>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</si>
  <si>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</si>
  <si>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</si>
  <si>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</si>
  <si>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</si>
  <si>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</si>
  <si>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</si>
  <si>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</si>
  <si>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</si>
  <si>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</si>
  <si>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</si>
  <si>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</si>
  <si>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</si>
  <si>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</si>
  <si>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</si>
  <si>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</si>
  <si>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</si>
  <si>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</si>
  <si>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</si>
  <si>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</si>
  <si>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</si>
  <si>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</si>
  <si>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</si>
  <si>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</si>
  <si>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</si>
  <si>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</si>
  <si>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</si>
  <si>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</si>
  <si>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</si>
  <si>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</si>
  <si>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</si>
  <si>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</si>
  <si>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</si>
  <si>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</si>
  <si>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</si>
  <si>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</si>
  <si>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</si>
  <si>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</si>
  <si>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</si>
  <si>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</si>
  <si>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</si>
  <si>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</si>
  <si>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</si>
  <si>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</si>
  <si>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</si>
  <si>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</si>
  <si>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</si>
  <si>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</si>
  <si>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</si>
  <si>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</si>
  <si>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</si>
  <si>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</si>
  <si>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</si>
  <si>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</si>
  <si>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</si>
  <si>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</si>
  <si>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</si>
  <si>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</si>
  <si>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</si>
  <si>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</si>
  <si>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</si>
  <si>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</si>
  <si>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</si>
  <si>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</si>
  <si>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</si>
  <si>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</si>
  <si>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</si>
  <si>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</si>
  <si>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</si>
  <si>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</si>
  <si>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</si>
  <si>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</si>
  <si>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</si>
  <si>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</si>
  <si>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</si>
  <si>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</si>
  <si>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</si>
  <si>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</si>
  <si>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</si>
  <si>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</si>
  <si>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</si>
  <si>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</si>
  <si>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</si>
  <si>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</si>
  <si>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</si>
  <si>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</si>
  <si>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</si>
  <si>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</si>
  <si>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</si>
  <si>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</si>
  <si>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</si>
  <si>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</si>
  <si>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</si>
  <si>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</si>
  <si>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</si>
  <si>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</si>
  <si>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</si>
  <si>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</si>
  <si>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</si>
  <si>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</si>
  <si>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</si>
  <si>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</si>
  <si>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</si>
  <si>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</si>
  <si>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</si>
  <si>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</si>
  <si>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</si>
  <si>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</si>
  <si>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</si>
  <si>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</si>
  <si>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</si>
  <si>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</si>
  <si>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</si>
  <si>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</si>
  <si>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</si>
  <si>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</si>
  <si>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</si>
  <si>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</si>
  <si>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</si>
  <si>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</si>
  <si>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</si>
  <si>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</si>
  <si>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</si>
  <si>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</si>
  <si>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</si>
  <si>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</si>
  <si>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</si>
  <si>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</si>
  <si>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</si>
  <si>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</si>
  <si>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</si>
  <si>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</si>
  <si>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</si>
  <si>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</si>
  <si>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</si>
  <si>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</si>
  <si>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</si>
  <si>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</si>
  <si>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</si>
  <si>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</si>
  <si>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</si>
  <si>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</si>
  <si>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</si>
  <si>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</si>
  <si>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</si>
  <si>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</si>
  <si>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</si>
  <si>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</si>
  <si>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</si>
  <si>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</si>
  <si>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</si>
  <si>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</si>
  <si>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</si>
  <si>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</si>
  <si>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</si>
  <si>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</si>
  <si>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</si>
  <si>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</si>
  <si>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</si>
  <si>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</si>
  <si>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</si>
  <si>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</si>
  <si>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</si>
  <si>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</si>
  <si>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</si>
  <si>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</si>
  <si>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</si>
  <si>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</si>
  <si>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</si>
  <si>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</si>
  <si>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</si>
  <si>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</si>
  <si>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</si>
  <si>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</si>
  <si>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</si>
  <si>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</si>
  <si>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</si>
  <si>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</si>
  <si>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</si>
  <si>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</si>
  <si>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</si>
  <si>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</si>
  <si>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</si>
  <si>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</si>
  <si>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</si>
  <si>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</si>
  <si>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</si>
  <si>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</si>
  <si>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</si>
  <si>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</si>
  <si>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</si>
  <si>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</si>
  <si>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</si>
  <si>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</si>
  <si>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</si>
  <si>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</si>
  <si>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</si>
  <si>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</si>
  <si>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</si>
  <si>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</si>
  <si>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</si>
  <si>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</si>
  <si>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</si>
  <si>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</si>
  <si>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</si>
  <si>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</si>
  <si>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</si>
  <si>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</si>
  <si>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</si>
  <si>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</si>
  <si>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</si>
  <si>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</si>
  <si>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</si>
  <si>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</si>
  <si>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</si>
  <si>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</si>
  <si>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</si>
  <si>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</si>
  <si>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</si>
  <si>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</si>
  <si>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</si>
  <si>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</si>
  <si>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</si>
  <si>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</si>
  <si>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</si>
  <si>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</si>
  <si>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</si>
  <si>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</si>
  <si>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</si>
  <si>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</si>
  <si>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</si>
  <si>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</si>
  <si>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</si>
  <si>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</si>
  <si>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</si>
  <si>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</si>
  <si>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</si>
  <si>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</si>
  <si>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</si>
  <si>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</si>
  <si>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</si>
  <si>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</si>
  <si>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</si>
  <si>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</si>
  <si>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</si>
  <si>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</si>
  <si>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</si>
  <si>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</si>
  <si>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</si>
  <si>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</si>
  <si>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</si>
  <si>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</si>
  <si>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</si>
  <si>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</si>
  <si>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</si>
  <si>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</si>
  <si>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</si>
  <si>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</si>
  <si>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</si>
  <si>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</si>
  <si>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</si>
  <si>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</si>
  <si>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</si>
  <si>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</si>
  <si>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</si>
  <si>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</si>
  <si>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</si>
  <si>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</si>
  <si>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</si>
  <si>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</si>
  <si>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</si>
  <si>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</si>
  <si>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</si>
  <si>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</si>
  <si>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</si>
  <si>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</si>
  <si>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</si>
  <si>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</si>
  <si>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</si>
  <si>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</si>
  <si>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</si>
  <si>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</si>
  <si>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</si>
  <si>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</si>
  <si>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</si>
  <si>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</si>
  <si>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</si>
  <si>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</si>
  <si>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</si>
  <si>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</si>
  <si>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</si>
  <si>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</si>
  <si>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</si>
  <si>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</si>
  <si>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</si>
  <si>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</si>
  <si>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</si>
  <si>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</si>
  <si>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</si>
  <si>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</si>
  <si>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</si>
  <si>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</si>
  <si>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</si>
  <si>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</si>
  <si>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</si>
  <si>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</si>
  <si>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</si>
  <si>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</si>
  <si>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</si>
  <si>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</si>
  <si>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</si>
  <si>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</si>
  <si>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</si>
  <si>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</si>
  <si>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</si>
  <si>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</si>
  <si>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</si>
  <si>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</si>
  <si>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</si>
  <si>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</si>
  <si>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</si>
  <si>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</si>
  <si>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</si>
  <si>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</si>
  <si>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</si>
  <si>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</si>
  <si>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</si>
  <si>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</si>
  <si>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</si>
  <si>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</si>
  <si>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</si>
  <si>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</si>
  <si>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</si>
  <si>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</si>
  <si>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</si>
  <si>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</si>
  <si>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</si>
  <si>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</si>
  <si>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</si>
  <si>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</si>
  <si>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</si>
  <si>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</si>
  <si>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</si>
  <si>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</si>
  <si>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</si>
  <si>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</si>
  <si>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</si>
  <si>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</si>
  <si>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</si>
  <si>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</si>
  <si>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</si>
  <si>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</si>
  <si>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</si>
  <si>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</si>
  <si>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</si>
  <si>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</si>
  <si>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</si>
  <si>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</si>
  <si>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</si>
  <si>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</si>
  <si>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</si>
  <si>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</si>
  <si>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</si>
  <si>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</si>
  <si>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</si>
  <si>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</si>
  <si>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</si>
  <si>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</si>
  <si>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</si>
  <si>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</si>
  <si>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</si>
  <si>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</si>
  <si>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</si>
  <si>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</si>
  <si>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</si>
  <si>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</si>
  <si>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</si>
  <si>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</si>
  <si>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</si>
  <si>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</si>
  <si>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</si>
  <si>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</si>
  <si>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</si>
  <si>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</si>
  <si>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</si>
  <si>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</si>
  <si>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</si>
  <si>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</si>
  <si>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</si>
  <si>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</si>
  <si>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</si>
  <si>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</si>
  <si>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</si>
  <si>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</si>
  <si>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</si>
  <si>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</si>
  <si>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</si>
  <si>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</si>
  <si>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</si>
  <si>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</si>
  <si>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</si>
  <si>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</si>
  <si>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</si>
  <si>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</si>
  <si>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</si>
  <si>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</si>
  <si>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</si>
  <si>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</si>
  <si>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</si>
  <si>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</si>
  <si>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</si>
  <si>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</si>
  <si>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</si>
  <si>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</si>
  <si>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</si>
  <si>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</si>
  <si>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</si>
  <si>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</si>
  <si>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</si>
  <si>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</si>
  <si>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</si>
  <si>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</si>
  <si>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</si>
  <si>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</si>
  <si>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</si>
  <si>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</si>
  <si>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</si>
  <si>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</si>
  <si>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</si>
  <si>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</si>
  <si>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</si>
  <si>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</si>
  <si>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</si>
  <si>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</si>
  <si>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</si>
  <si>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</si>
  <si>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</si>
  <si>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</si>
  <si>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</si>
  <si>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</si>
  <si>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</si>
  <si>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</si>
  <si>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</si>
  <si>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</si>
  <si>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</si>
  <si>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</si>
  <si>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</si>
  <si>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</si>
  <si>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</si>
  <si>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</si>
  <si>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</si>
  <si>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</si>
  <si>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</si>
  <si>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</si>
  <si>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</si>
  <si>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</si>
  <si>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</si>
  <si>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</si>
  <si>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</si>
  <si>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</si>
  <si>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</si>
  <si>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</si>
  <si>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</si>
  <si>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</si>
  <si>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</si>
  <si>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</si>
  <si>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</si>
  <si>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</si>
  <si>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</si>
  <si>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</si>
  <si>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</si>
  <si>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</si>
  <si>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</si>
  <si>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</si>
  <si>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</si>
  <si>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</si>
  <si>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</si>
  <si>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</si>
  <si>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</si>
  <si>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</si>
  <si>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</si>
  <si>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</si>
  <si>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</si>
  <si>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</si>
  <si>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</si>
  <si>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</si>
  <si>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</si>
  <si>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</si>
  <si>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</si>
  <si>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</si>
  <si>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</si>
  <si>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</si>
  <si>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</si>
  <si>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</si>
  <si>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</si>
  <si>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</si>
  <si>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</si>
  <si>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</si>
  <si>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</si>
  <si>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</si>
  <si>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</si>
  <si>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</si>
  <si>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</si>
  <si>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</si>
  <si>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</si>
  <si>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</si>
  <si>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</si>
  <si>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</si>
  <si>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</si>
  <si>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</si>
  <si>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</si>
  <si>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</si>
  <si>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</si>
  <si>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</si>
  <si>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</si>
  <si>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</si>
  <si>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</si>
  <si>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</si>
  <si>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</si>
  <si>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</si>
  <si>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</si>
  <si>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</si>
  <si>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</si>
  <si>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</si>
  <si>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</si>
  <si>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</si>
  <si>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</si>
  <si>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</si>
  <si>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</si>
  <si>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</si>
  <si>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</si>
  <si>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</si>
  <si>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</si>
  <si>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</si>
  <si>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</si>
  <si>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</si>
  <si>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</si>
  <si>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</si>
  <si>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</si>
  <si>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</si>
  <si>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</si>
  <si>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</si>
  <si>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</si>
  <si>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</si>
  <si>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</si>
  <si>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</si>
  <si>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</si>
  <si>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</si>
  <si>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</si>
  <si>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</si>
  <si>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</si>
  <si>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</si>
  <si>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</si>
  <si>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</si>
  <si>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</si>
  <si>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</si>
  <si>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</si>
  <si>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</si>
  <si>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</si>
  <si>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</si>
  <si>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</si>
  <si>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</si>
  <si>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</si>
  <si>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</si>
  <si>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</si>
  <si>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</si>
  <si>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</si>
  <si>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</si>
  <si>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</si>
  <si>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</si>
  <si>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</si>
  <si>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</si>
  <si>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</si>
  <si>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</si>
  <si>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</si>
  <si>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</si>
  <si>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</si>
  <si>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</si>
  <si>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</si>
  <si>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</si>
  <si>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</si>
  <si>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</si>
  <si>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</si>
  <si>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</si>
  <si>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</si>
  <si>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</si>
  <si>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</si>
  <si>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</si>
  <si>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</si>
  <si>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</si>
  <si>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</si>
  <si>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</si>
  <si>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</si>
  <si>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</si>
  <si>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</si>
  <si>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</si>
  <si>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</si>
  <si>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</si>
  <si>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</si>
  <si>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</si>
  <si>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</si>
  <si>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</si>
  <si>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</si>
  <si>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</si>
  <si>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</si>
  <si>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</si>
  <si>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</si>
  <si>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</si>
  <si>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</si>
  <si>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</si>
  <si>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</si>
  <si>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</si>
  <si>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</si>
  <si>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</si>
  <si>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</si>
  <si>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</si>
  <si>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</si>
  <si>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</si>
  <si>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</si>
  <si>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</si>
  <si>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</si>
  <si>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</si>
  <si>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</si>
  <si>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</si>
  <si>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</si>
  <si>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</si>
  <si>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</si>
  <si>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</si>
  <si>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</si>
  <si>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</si>
  <si>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</si>
  <si>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</si>
  <si>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</si>
  <si>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</si>
  <si>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</si>
  <si>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</si>
  <si>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</si>
  <si>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</si>
  <si>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</si>
  <si>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</si>
  <si>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</si>
  <si>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</si>
  <si>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</si>
  <si>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</si>
  <si>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</si>
  <si>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</si>
  <si>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</si>
  <si>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</si>
  <si>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</si>
  <si>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</si>
  <si>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</si>
  <si>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</si>
  <si>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</si>
  <si>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</si>
  <si>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</si>
  <si>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</si>
  <si>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</si>
  <si>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</si>
  <si>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</si>
  <si>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</si>
  <si>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</si>
  <si>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</si>
  <si>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</si>
  <si>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</si>
  <si>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</si>
  <si>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</si>
  <si>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</si>
  <si>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</si>
  <si>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</si>
  <si>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</si>
  <si>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</si>
  <si>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</si>
  <si>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</si>
  <si>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</si>
  <si>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</si>
  <si>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</si>
  <si>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</si>
  <si>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</si>
  <si>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</si>
  <si>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</si>
  <si>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</si>
  <si>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</si>
  <si>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</si>
  <si>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</si>
  <si>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</si>
  <si>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</si>
  <si>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</si>
  <si>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</si>
  <si>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</si>
  <si>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</si>
  <si>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</si>
  <si>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</si>
  <si>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</si>
  <si>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</si>
  <si>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</si>
  <si>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</si>
  <si>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</si>
  <si>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</si>
  <si>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</si>
  <si>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</si>
  <si>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</si>
  <si>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</si>
  <si>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</si>
  <si>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</si>
  <si>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</si>
  <si>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</si>
  <si>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</si>
  <si>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</si>
  <si>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</si>
  <si>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</si>
  <si>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</si>
  <si>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</si>
  <si>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</si>
  <si>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</si>
  <si>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</si>
  <si>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</si>
  <si>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</si>
  <si>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</si>
  <si>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</si>
  <si>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</si>
  <si>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</si>
  <si>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</si>
  <si>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</si>
  <si>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</si>
  <si>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</si>
  <si>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</si>
  <si>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</si>
  <si>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</si>
  <si>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</si>
  <si>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</si>
  <si>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</si>
  <si>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</si>
  <si>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</si>
  <si>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</si>
  <si>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</si>
  <si>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</si>
  <si>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</si>
  <si>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</si>
  <si>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</si>
  <si>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</si>
  <si>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</si>
  <si>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</si>
  <si>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</si>
  <si>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</si>
  <si>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</si>
  <si>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</si>
  <si>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</si>
  <si>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</si>
  <si>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</si>
  <si>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</si>
  <si>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</si>
  <si>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</si>
  <si>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</si>
  <si>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</si>
  <si>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</si>
  <si>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</si>
  <si>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</si>
  <si>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</si>
  <si>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</si>
  <si>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</si>
  <si>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</si>
  <si>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</si>
  <si>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</si>
  <si>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</si>
  <si>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</si>
  <si>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</si>
  <si>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</si>
  <si>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</si>
  <si>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</si>
  <si>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</si>
  <si>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</si>
  <si>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</si>
  <si>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</si>
  <si>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</si>
  <si>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</si>
  <si>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</si>
  <si>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</si>
  <si>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</si>
  <si>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</si>
  <si>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</si>
  <si>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</si>
  <si>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</si>
  <si>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</si>
  <si>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</si>
  <si>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</si>
  <si>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</si>
  <si>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</si>
  <si>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</si>
  <si>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</si>
  <si>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</si>
  <si>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</si>
  <si>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</si>
  <si>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</si>
  <si>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</si>
  <si>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</si>
  <si>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</si>
  <si>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</si>
  <si>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</si>
  <si>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</si>
  <si>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</si>
  <si>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</si>
  <si>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</si>
  <si>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</si>
  <si>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</si>
  <si>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</si>
  <si>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</si>
  <si>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</si>
  <si>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</si>
  <si>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</si>
  <si>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</si>
  <si>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</si>
  <si>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</si>
  <si>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</si>
  <si>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</si>
  <si>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</si>
  <si>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</si>
  <si>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</si>
  <si>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</si>
  <si>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</si>
  <si>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</si>
  <si>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</si>
  <si>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</si>
  <si>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</si>
  <si>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</si>
  <si>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</si>
  <si>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</si>
  <si>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</si>
  <si>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</si>
  <si>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</si>
  <si>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</si>
  <si>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</si>
  <si>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</si>
  <si>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</si>
  <si>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</si>
  <si>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</si>
  <si>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</si>
  <si>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</si>
  <si>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</si>
  <si>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</si>
  <si>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</si>
  <si>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</si>
  <si>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</si>
  <si>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</si>
  <si>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</si>
  <si>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</si>
  <si>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</si>
  <si>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</si>
  <si>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</si>
  <si>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</si>
  <si>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</si>
  <si>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</si>
  <si>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</si>
  <si>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</si>
  <si>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</si>
  <si>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</si>
  <si>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</si>
  <si>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</si>
  <si>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</si>
  <si>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</si>
  <si>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</si>
  <si>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</si>
  <si>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</si>
  <si>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</si>
  <si>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</si>
  <si>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</si>
  <si>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</si>
  <si>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</si>
  <si>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</si>
  <si>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</si>
  <si>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</si>
  <si>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</si>
  <si>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</si>
  <si>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</si>
  <si>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</si>
  <si>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</si>
  <si>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</si>
  <si>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</si>
  <si>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</si>
  <si>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</si>
  <si>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</si>
  <si>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</si>
  <si>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</si>
  <si>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</si>
  <si>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</si>
  <si>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</si>
  <si>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</si>
  <si>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</si>
  <si>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</si>
  <si>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</si>
  <si>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</si>
  <si>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</si>
  <si>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</si>
  <si>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</si>
  <si>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</si>
  <si>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</si>
  <si>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</si>
  <si>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</si>
  <si>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</si>
  <si>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</si>
  <si>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</si>
  <si>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</si>
  <si>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</si>
  <si>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</si>
  <si>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</si>
  <si>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</si>
  <si>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</si>
  <si>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</si>
  <si>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</si>
  <si>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</si>
  <si>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</si>
  <si>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</si>
  <si>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</si>
  <si>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</si>
  <si>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</si>
  <si>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</si>
  <si>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</si>
  <si>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</si>
  <si>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</si>
  <si>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</si>
  <si>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</si>
  <si>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</si>
  <si>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</si>
  <si>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</si>
  <si>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</si>
  <si>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</si>
  <si>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</si>
  <si>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</si>
  <si>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</si>
  <si>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</si>
  <si>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</si>
  <si>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</si>
  <si>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</si>
  <si>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</si>
  <si>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</si>
  <si>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</si>
  <si>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</si>
  <si>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</si>
  <si>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</si>
  <si>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</si>
  <si>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</si>
  <si>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</si>
  <si>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</si>
  <si>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</si>
  <si>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</si>
  <si>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</si>
  <si>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</si>
  <si>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</si>
  <si>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</si>
  <si>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</si>
  <si>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</si>
  <si>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</si>
  <si>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</si>
  <si>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</si>
  <si>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</si>
  <si>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</si>
  <si>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</si>
  <si>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</si>
  <si>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</si>
  <si>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</si>
  <si>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</si>
  <si>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</si>
  <si>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</si>
  <si>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</si>
  <si>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</si>
  <si>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</si>
  <si>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</si>
  <si>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</si>
  <si>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</si>
  <si>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</si>
  <si>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</si>
  <si>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</si>
  <si>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</si>
  <si>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</si>
  <si>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</si>
  <si>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</si>
  <si>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</si>
  <si>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</si>
  <si>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</si>
  <si>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</si>
  <si>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</si>
  <si>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</si>
  <si>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</si>
  <si>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</si>
  <si>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</si>
  <si>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</si>
  <si>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</si>
  <si>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</si>
  <si>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</si>
  <si>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</si>
  <si>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</si>
  <si>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</si>
  <si>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</si>
  <si>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</si>
  <si>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</si>
  <si>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</si>
  <si>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</si>
  <si>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</si>
  <si>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</si>
  <si>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</si>
  <si>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</si>
  <si>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</si>
  <si>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</si>
  <si>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</si>
  <si>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</si>
  <si>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</si>
  <si>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</si>
  <si>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</si>
  <si>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</si>
  <si>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</si>
  <si>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</si>
  <si>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</si>
  <si>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</si>
  <si>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</si>
  <si>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</si>
  <si>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</si>
  <si>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</si>
  <si>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</si>
  <si>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</si>
  <si>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</si>
  <si>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</si>
  <si>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</si>
  <si>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</si>
  <si>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</si>
  <si>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</si>
  <si>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</si>
  <si>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</si>
  <si>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</si>
  <si>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</si>
  <si>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</si>
  <si>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</si>
  <si>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</si>
  <si>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</si>
  <si>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</si>
  <si>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</si>
  <si>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</si>
  <si>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</si>
  <si>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</si>
  <si>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</si>
  <si>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</si>
  <si>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</si>
  <si>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</si>
  <si>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</si>
  <si>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</si>
  <si>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</si>
  <si>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</si>
  <si>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</si>
  <si>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</si>
  <si>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</si>
  <si>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</si>
  <si>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</si>
  <si>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</si>
  <si>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</si>
  <si>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</si>
  <si>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</si>
  <si>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</si>
  <si>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</si>
  <si>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</si>
  <si>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</si>
  <si>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</si>
  <si>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</si>
  <si>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</si>
  <si>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</si>
  <si>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</si>
  <si>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</si>
  <si>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</si>
  <si>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</si>
  <si>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</si>
  <si>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</si>
  <si>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</si>
  <si>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</si>
  <si>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</si>
  <si>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</si>
  <si>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</si>
  <si>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</si>
  <si>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</si>
  <si>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</si>
  <si>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</si>
  <si>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</si>
  <si>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</si>
  <si>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</si>
  <si>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</si>
  <si>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</si>
  <si>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</si>
  <si>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</si>
  <si>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</si>
  <si>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</si>
  <si>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</si>
  <si>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</si>
  <si>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</si>
  <si>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</si>
  <si>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</si>
  <si>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</si>
  <si>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</si>
  <si>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</si>
  <si>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</si>
  <si>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</si>
  <si>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</si>
  <si>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</si>
  <si>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</si>
  <si>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</si>
  <si>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</si>
  <si>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</si>
  <si>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</si>
  <si>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</si>
  <si>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</si>
  <si>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</si>
  <si>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</si>
  <si>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</si>
  <si>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</si>
  <si>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</si>
  <si>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</si>
  <si>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</si>
  <si>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</si>
  <si>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</si>
  <si>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</si>
  <si>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</si>
  <si>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</si>
  <si>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</si>
  <si>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</si>
  <si>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</si>
  <si>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</si>
  <si>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</si>
  <si>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</si>
  <si>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</si>
  <si>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</si>
  <si>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</si>
  <si>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</si>
  <si>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</si>
  <si>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</si>
  <si>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</si>
  <si>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</si>
  <si>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</si>
  <si>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</si>
  <si>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</si>
  <si>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</si>
  <si>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</si>
  <si>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</si>
  <si>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</si>
  <si>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</si>
  <si>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</si>
  <si>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</si>
  <si>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</si>
  <si>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</si>
  <si>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</si>
  <si>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</si>
  <si>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</si>
  <si>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</si>
  <si>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</si>
  <si>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</si>
  <si>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</si>
  <si>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</si>
  <si>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</si>
  <si>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</si>
  <si>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</si>
  <si>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</si>
  <si>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</si>
  <si>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</si>
  <si>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</si>
  <si>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</si>
  <si>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</si>
  <si>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</si>
  <si>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</si>
  <si>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</si>
  <si>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</si>
  <si>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</si>
  <si>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</si>
  <si>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</si>
  <si>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</si>
  <si>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</si>
  <si>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</si>
  <si>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</si>
  <si>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</si>
  <si>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</si>
  <si>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</si>
  <si>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</si>
  <si>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</si>
  <si>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</si>
  <si>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</si>
  <si>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</si>
  <si>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</si>
  <si>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</si>
  <si>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</si>
  <si>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</si>
  <si>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</si>
  <si>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</si>
  <si>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</si>
  <si>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</si>
  <si>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</si>
  <si>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</si>
  <si>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</si>
  <si>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</si>
  <si>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</si>
  <si>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</si>
  <si>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</si>
  <si>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</si>
  <si>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</si>
  <si>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</si>
  <si>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</si>
  <si>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</si>
  <si>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</si>
  <si>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</si>
  <si>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</si>
  <si>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</si>
  <si>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</si>
  <si>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</si>
  <si>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</si>
  <si>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</si>
  <si>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</si>
  <si>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</si>
  <si>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</si>
  <si>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</si>
  <si>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</si>
  <si>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</si>
  <si>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</si>
  <si>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</si>
  <si>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</si>
  <si>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</si>
  <si>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</si>
  <si>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</si>
  <si>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</si>
  <si>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</si>
  <si>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</si>
  <si>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</si>
  <si>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</si>
  <si>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</si>
  <si>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</si>
  <si>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</si>
  <si>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</si>
  <si>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</si>
  <si>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</si>
  <si>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</si>
  <si>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</si>
  <si>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</si>
  <si>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</si>
  <si>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</si>
  <si>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</si>
  <si>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</si>
  <si>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</si>
  <si>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</si>
  <si>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</si>
  <si>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</si>
  <si>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</si>
  <si>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</si>
  <si>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</si>
  <si>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</si>
  <si>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</si>
  <si>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</si>
  <si>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</si>
  <si>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</si>
  <si>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</si>
  <si>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</si>
  <si>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</si>
  <si>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</si>
  <si>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</si>
  <si>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</si>
  <si>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</si>
  <si>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</si>
  <si>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</si>
  <si>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</si>
  <si>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</si>
  <si>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</si>
  <si>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</si>
  <si>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</si>
  <si>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</si>
  <si>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</si>
  <si>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</si>
  <si>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</si>
  <si>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</si>
  <si>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</si>
  <si>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</si>
  <si>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</si>
  <si>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</si>
  <si>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</si>
  <si>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</si>
  <si>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</si>
  <si>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</si>
  <si>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</si>
  <si>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</si>
  <si>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</si>
  <si>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</si>
  <si>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</si>
  <si>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</si>
  <si>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</si>
  <si>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</si>
  <si>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</si>
  <si>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</si>
  <si>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</si>
  <si>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</si>
  <si>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</si>
  <si>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</si>
  <si>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</si>
  <si>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</si>
  <si>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</si>
  <si>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</si>
  <si>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</si>
  <si>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</si>
  <si>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</si>
  <si>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</si>
  <si>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</si>
  <si>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</si>
  <si>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</si>
  <si>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</si>
  <si>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</si>
  <si>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</si>
  <si>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</si>
  <si>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</si>
  <si>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</si>
  <si>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</si>
  <si>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</si>
  <si>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</si>
  <si>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</si>
  <si>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</si>
  <si>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</si>
  <si>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</si>
  <si>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</si>
  <si>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</si>
  <si>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</si>
  <si>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</si>
  <si>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</si>
  <si>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</si>
  <si>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</si>
  <si>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</si>
  <si>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</si>
  <si>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</si>
  <si>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</si>
  <si>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</si>
  <si>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</si>
  <si>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</si>
  <si>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</si>
  <si>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</si>
  <si>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</si>
  <si>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</si>
  <si>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</si>
  <si>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</si>
  <si>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</si>
  <si>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</si>
  <si>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</si>
  <si>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</si>
  <si>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</si>
  <si>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</si>
  <si>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</si>
  <si>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</si>
  <si>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</si>
  <si>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</si>
  <si>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</si>
  <si>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</si>
  <si>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</si>
  <si>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</si>
  <si>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</si>
  <si>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</si>
  <si>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</si>
  <si>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</si>
  <si>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</si>
  <si>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</si>
  <si>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</si>
  <si>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</si>
  <si>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</si>
  <si>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</si>
  <si>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</si>
  <si>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</si>
  <si>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</si>
  <si>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</si>
  <si>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</si>
  <si>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</si>
  <si>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</si>
  <si>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</si>
  <si>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</si>
  <si>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</si>
  <si>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</si>
  <si>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</si>
  <si>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</si>
  <si>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</si>
  <si>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</si>
  <si>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</si>
  <si>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</si>
  <si>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</si>
  <si>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</si>
  <si>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</si>
  <si>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</si>
  <si>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</si>
  <si>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</si>
  <si>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</si>
  <si>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</si>
  <si>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</si>
  <si>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</si>
  <si>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</si>
  <si>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</si>
  <si>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</si>
  <si>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</si>
  <si>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</si>
  <si>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</si>
  <si>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</si>
  <si>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</si>
  <si>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</si>
  <si>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</si>
  <si>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</si>
  <si>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</si>
  <si>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</si>
  <si>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</si>
  <si>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</si>
  <si>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</si>
  <si>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</si>
  <si>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</si>
  <si>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</si>
  <si>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</si>
  <si>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</si>
  <si>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</si>
  <si>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</si>
  <si>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</si>
  <si>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</si>
  <si>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</si>
  <si>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</si>
  <si>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</si>
  <si>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</si>
  <si>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</si>
  <si>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</si>
  <si>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</si>
  <si>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</si>
  <si>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</si>
  <si>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</si>
  <si>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</si>
  <si>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</si>
  <si>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</si>
  <si>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</si>
  <si>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</si>
  <si>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</si>
  <si>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</si>
  <si>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</si>
  <si>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</si>
  <si>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</si>
  <si>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</si>
  <si>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</si>
  <si>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</si>
  <si>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</si>
  <si>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</si>
  <si>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</si>
  <si>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</si>
  <si>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</si>
  <si>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</si>
  <si>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</si>
  <si>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</si>
  <si>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</si>
  <si>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</si>
  <si>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</si>
  <si>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</si>
  <si>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</si>
  <si>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</si>
  <si>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</si>
  <si>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</si>
  <si>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</si>
  <si>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</si>
  <si>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</si>
  <si>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</si>
  <si>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</si>
  <si>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</si>
  <si>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</si>
  <si>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</si>
  <si>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</si>
  <si>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</si>
  <si>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</si>
  <si>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</si>
  <si>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</si>
  <si>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</si>
  <si>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</si>
  <si>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</si>
  <si>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</si>
  <si>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</si>
  <si>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</si>
  <si>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</si>
  <si>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</si>
  <si>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</si>
  <si>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</si>
  <si>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</si>
  <si>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</si>
  <si>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</si>
  <si>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</si>
  <si>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</si>
  <si>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</si>
  <si>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</si>
  <si>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</si>
  <si>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</si>
  <si>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</si>
  <si>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</si>
  <si>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</si>
  <si>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</si>
  <si>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</si>
  <si>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</si>
  <si>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</si>
  <si>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</si>
  <si>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</si>
  <si>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</si>
  <si>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</si>
  <si>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</si>
  <si>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</si>
  <si>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</si>
  <si>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</si>
  <si>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</si>
  <si>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</si>
  <si>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</si>
  <si>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</si>
  <si>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</si>
  <si>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</si>
  <si>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</si>
  <si>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</si>
  <si>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</si>
  <si>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</si>
  <si>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</si>
  <si>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</si>
  <si>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</si>
  <si>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</si>
  <si>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</si>
  <si>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</si>
  <si>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</si>
  <si>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</si>
  <si>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</si>
  <si>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</si>
  <si>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</si>
  <si>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</si>
  <si>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</si>
  <si>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</si>
  <si>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</si>
  <si>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</si>
  <si>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</si>
  <si>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</si>
  <si>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</si>
  <si>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</si>
  <si>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</si>
  <si>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</si>
  <si>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</si>
  <si>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</si>
  <si>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</si>
  <si>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</si>
  <si>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</si>
  <si>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</si>
  <si>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</si>
  <si>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</si>
  <si>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</si>
  <si>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</si>
  <si>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</si>
  <si>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</si>
  <si>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</si>
  <si>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</si>
  <si>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</si>
  <si>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</si>
  <si>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</si>
  <si>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</si>
  <si>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</si>
  <si>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</si>
  <si>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</si>
  <si>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</si>
  <si>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</si>
  <si>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</si>
  <si>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</si>
  <si>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</si>
  <si>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</si>
  <si>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</si>
  <si>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</si>
  <si>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</si>
  <si>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</si>
  <si>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</si>
  <si>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</si>
  <si>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</si>
  <si>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</si>
  <si>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</si>
  <si>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</si>
  <si>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</si>
  <si>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</si>
  <si>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</si>
  <si>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</si>
  <si>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</si>
  <si>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</si>
  <si>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</si>
  <si>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</si>
  <si>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</si>
  <si>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</si>
  <si>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</si>
  <si>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</si>
  <si>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</si>
  <si>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</si>
  <si>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</si>
  <si>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</si>
  <si>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</si>
  <si>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</si>
  <si>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</si>
  <si>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</si>
  <si>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</si>
  <si>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</si>
  <si>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</si>
  <si>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</si>
  <si>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</si>
  <si>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</si>
  <si>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</si>
  <si>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</si>
  <si>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</si>
  <si>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</si>
  <si>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</si>
  <si>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</si>
  <si>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</si>
  <si>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</si>
  <si>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</si>
  <si>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</si>
  <si>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</si>
  <si>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</si>
  <si>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</si>
  <si>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</si>
  <si>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</si>
  <si>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</si>
  <si>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</si>
  <si>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</si>
  <si>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</si>
  <si>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</si>
  <si>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</si>
  <si>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</si>
  <si>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</si>
  <si>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</si>
  <si>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</si>
  <si>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</si>
  <si>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</si>
  <si>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</si>
  <si>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</si>
  <si>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</si>
  <si>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</si>
  <si>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</si>
  <si>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</si>
  <si>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</si>
  <si>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</si>
  <si>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</si>
  <si>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</si>
  <si>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</si>
  <si>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</si>
  <si>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</si>
  <si>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</si>
  <si>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</si>
  <si>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</si>
  <si>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</si>
  <si>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</si>
  <si>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</si>
  <si>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</si>
  <si>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</si>
  <si>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</si>
  <si>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</si>
  <si>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</si>
  <si>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</si>
  <si>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</si>
  <si>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</si>
  <si>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</si>
  <si>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</si>
  <si>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</si>
  <si>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</si>
  <si>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</si>
  <si>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</si>
  <si>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</si>
  <si>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</si>
  <si>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</si>
  <si>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</si>
  <si>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</si>
  <si>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</si>
  <si>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</si>
  <si>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</si>
  <si>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</si>
  <si>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</si>
  <si>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</si>
  <si>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</si>
  <si>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</si>
  <si>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</si>
  <si>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</si>
  <si>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</si>
  <si>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</si>
  <si>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</si>
  <si>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</si>
  <si>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</si>
  <si>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</si>
  <si>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</si>
  <si>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</si>
  <si>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</si>
  <si>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</si>
  <si>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</si>
  <si>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</si>
  <si>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</si>
  <si>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</si>
  <si>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</si>
  <si>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</si>
  <si>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</si>
  <si>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</si>
  <si>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</si>
  <si>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</si>
  <si>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</si>
  <si>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</si>
  <si>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</si>
  <si>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</si>
  <si>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</si>
  <si>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</si>
  <si>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</si>
  <si>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</si>
  <si>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</si>
  <si>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</si>
  <si>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</si>
  <si>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</si>
  <si>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</si>
  <si>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</si>
  <si>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</si>
  <si>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</si>
  <si>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</si>
  <si>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</si>
  <si>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</si>
  <si>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</si>
  <si>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</si>
  <si>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</si>
  <si>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</si>
  <si>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</si>
  <si>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</si>
  <si>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</si>
  <si>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</si>
  <si>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</si>
  <si>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</si>
  <si>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</si>
  <si>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</si>
  <si>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</si>
  <si>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</si>
  <si>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</si>
  <si>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</si>
  <si>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</si>
  <si>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</si>
  <si>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</si>
  <si>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</si>
  <si>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</si>
  <si>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</si>
  <si>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</si>
  <si>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</si>
  <si>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</si>
  <si>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</si>
  <si>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</si>
  <si>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</si>
  <si>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</si>
  <si>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</si>
  <si>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</si>
  <si>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</si>
  <si>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</si>
  <si>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</si>
  <si>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</si>
  <si>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</si>
  <si>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</si>
  <si>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</si>
  <si>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</si>
  <si>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</si>
  <si>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</si>
  <si>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</si>
  <si>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</si>
  <si>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</si>
  <si>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</si>
  <si>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</si>
  <si>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</si>
  <si>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</si>
  <si>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</si>
  <si>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</si>
  <si>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</si>
  <si>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</si>
  <si>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</si>
  <si>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</si>
  <si>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</si>
  <si>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</si>
  <si>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</si>
  <si>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</si>
  <si>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</si>
  <si>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</si>
  <si>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</si>
  <si>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</si>
  <si>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</si>
  <si>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</si>
  <si>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</si>
  <si>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</si>
  <si>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</si>
  <si>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</si>
  <si>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</si>
  <si>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</si>
  <si>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</si>
  <si>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</si>
  <si>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</si>
  <si>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</si>
  <si>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</si>
  <si>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</si>
  <si>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</si>
  <si>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</si>
  <si>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</si>
  <si>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</si>
  <si>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</si>
  <si>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</si>
  <si>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</si>
  <si>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</si>
  <si>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</si>
  <si>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</si>
  <si>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</si>
  <si>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</si>
  <si>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</si>
  <si>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</si>
  <si>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</si>
  <si>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</si>
  <si>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</si>
  <si>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</si>
  <si>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</si>
  <si>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</si>
  <si>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</si>
  <si>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</si>
  <si>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</si>
  <si>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</si>
  <si>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</si>
  <si>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</si>
  <si>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</si>
  <si>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</si>
  <si>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</si>
  <si>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</si>
  <si>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</si>
  <si>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</si>
  <si>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</si>
  <si>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</si>
  <si>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</si>
  <si>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</si>
  <si>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</si>
  <si>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</si>
  <si>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</si>
  <si>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</si>
  <si>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</si>
  <si>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</si>
  <si>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</si>
  <si>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</si>
  <si>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</si>
  <si>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</si>
  <si>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</si>
  <si>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</si>
  <si>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</si>
  <si>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</si>
  <si>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</si>
  <si>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</si>
  <si>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</si>
  <si>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</si>
  <si>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</si>
  <si>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</si>
  <si>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</si>
  <si>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</si>
  <si>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</si>
  <si>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</si>
  <si>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</si>
  <si>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</si>
  <si>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</si>
  <si>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</si>
  <si>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</si>
  <si>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</si>
  <si>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</si>
  <si>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</si>
  <si>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</si>
  <si>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</si>
  <si>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</si>
  <si>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</si>
  <si>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</si>
  <si>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</si>
  <si>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</si>
  <si>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</si>
  <si>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</si>
  <si>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</si>
  <si>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</si>
  <si>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</si>
  <si>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</si>
  <si>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</si>
  <si>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</si>
  <si>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</si>
  <si>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</si>
  <si>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</si>
  <si>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</si>
  <si>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</si>
  <si>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</si>
  <si>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</si>
  <si>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</si>
  <si>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</si>
  <si>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</si>
  <si>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</si>
  <si>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</si>
  <si>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</si>
  <si>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</si>
  <si>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</si>
  <si>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</si>
  <si>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</si>
  <si>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</si>
  <si>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</si>
  <si>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</si>
  <si>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</si>
  <si>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</si>
  <si>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</si>
  <si>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</si>
  <si>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</si>
  <si>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</si>
  <si>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</si>
  <si>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</si>
  <si>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</si>
  <si>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</si>
  <si>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</si>
  <si>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</si>
  <si>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</si>
  <si>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</si>
  <si>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</si>
  <si>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</si>
  <si>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</si>
  <si>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</si>
  <si>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</si>
  <si>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</si>
  <si>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</si>
  <si>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</si>
  <si>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</si>
  <si>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</si>
  <si>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</si>
  <si>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</si>
  <si>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</si>
  <si>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</si>
  <si>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</si>
  <si>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</si>
  <si>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</si>
  <si>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</si>
  <si>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</si>
  <si>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</si>
  <si>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</si>
  <si>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</si>
  <si>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</si>
  <si>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</si>
  <si>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</si>
  <si>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</si>
  <si>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</si>
  <si>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</si>
  <si>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</si>
  <si>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</si>
  <si>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</si>
  <si>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</si>
  <si>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</si>
  <si>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</si>
  <si>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</si>
  <si>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</si>
  <si>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</si>
  <si>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</si>
  <si>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</si>
  <si>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</si>
  <si>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</si>
  <si>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</si>
  <si>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</si>
  <si>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</si>
  <si>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</si>
  <si>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</si>
  <si>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</si>
  <si>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</si>
  <si>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</si>
  <si>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</si>
  <si>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</si>
  <si>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</si>
  <si>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</si>
  <si>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</si>
  <si>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</si>
  <si>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</si>
  <si>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</si>
  <si>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</si>
  <si>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</si>
  <si>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</si>
  <si>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</si>
  <si>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</si>
  <si>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</si>
  <si>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</si>
  <si>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</si>
  <si>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</si>
  <si>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</si>
  <si>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</si>
  <si>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</si>
  <si>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</si>
  <si>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</si>
  <si>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</si>
  <si>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</si>
  <si>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</si>
  <si>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</si>
  <si>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</si>
  <si>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</si>
  <si>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</si>
  <si>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</si>
  <si>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</si>
  <si>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</si>
  <si>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</si>
  <si>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</si>
  <si>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</si>
  <si>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</si>
  <si>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</si>
  <si>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</si>
  <si>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</si>
  <si>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</si>
  <si>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</si>
  <si>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</si>
  <si>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</si>
  <si>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</si>
  <si>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</si>
  <si>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</si>
  <si>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</si>
  <si>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</si>
  <si>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</si>
  <si>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</si>
  <si>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</si>
  <si>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</si>
  <si>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</si>
  <si>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</si>
  <si>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</si>
  <si>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</si>
  <si>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</si>
  <si>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</si>
  <si>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</si>
  <si>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</si>
  <si>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</si>
  <si>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</si>
  <si>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</si>
  <si>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</si>
  <si>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</si>
  <si>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</si>
  <si>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</si>
  <si>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</si>
  <si>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</si>
  <si>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</si>
  <si>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</si>
  <si>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</si>
  <si>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</si>
  <si>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</si>
  <si>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</si>
  <si>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</si>
  <si>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</si>
  <si>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</si>
  <si>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</si>
  <si>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</si>
  <si>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</si>
  <si>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</si>
  <si>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</si>
  <si>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</si>
  <si>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</si>
  <si>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</si>
  <si>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</si>
  <si>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</si>
  <si>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</si>
  <si>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</si>
  <si>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</si>
  <si>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</si>
  <si>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</si>
  <si>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</si>
  <si>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</si>
  <si>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</si>
  <si>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</si>
  <si>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</si>
  <si>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</si>
  <si>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</si>
  <si>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</si>
  <si>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</si>
  <si>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</si>
  <si>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</si>
  <si>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</si>
  <si>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</si>
  <si>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</si>
  <si>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</si>
  <si>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</si>
  <si>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</si>
  <si>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</si>
  <si>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</si>
  <si>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</si>
  <si>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</si>
  <si>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</si>
  <si>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</si>
  <si>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</si>
  <si>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</si>
  <si>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</si>
  <si>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</si>
  <si>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</si>
  <si>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</si>
  <si>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</si>
  <si>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</si>
  <si>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</si>
  <si>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</si>
  <si>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</si>
  <si>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</si>
  <si>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</si>
  <si>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</si>
  <si>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</si>
  <si>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</si>
  <si>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</si>
  <si>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</si>
  <si>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</si>
  <si>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</si>
  <si>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</si>
  <si>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</si>
  <si>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</si>
  <si>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</si>
  <si>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</si>
  <si>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</si>
  <si>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</si>
  <si>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</si>
  <si>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</si>
  <si>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</si>
  <si>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</si>
  <si>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</si>
  <si>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</si>
  <si>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</si>
  <si>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</si>
  <si>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</si>
  <si>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</si>
  <si>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</si>
  <si>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</si>
  <si>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</si>
  <si>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</si>
  <si>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</si>
  <si>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</si>
  <si>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</si>
  <si>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</si>
  <si>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</si>
  <si>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</si>
  <si>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</si>
  <si>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</si>
  <si>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</si>
  <si>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</si>
  <si>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</si>
  <si>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</si>
  <si>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</si>
  <si>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</si>
  <si>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</si>
  <si>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</si>
  <si>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</si>
  <si>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</si>
  <si>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</si>
  <si>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</si>
  <si>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</si>
  <si>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</si>
  <si>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</si>
  <si>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</si>
  <si>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</si>
  <si>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</si>
  <si>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</si>
  <si>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</si>
  <si>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</si>
  <si>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</si>
  <si>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</si>
  <si>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</si>
  <si>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</si>
  <si>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</si>
  <si>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</si>
  <si>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</si>
  <si>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</si>
  <si>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</si>
  <si>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</si>
  <si>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</si>
  <si>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</si>
  <si>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</si>
  <si>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</si>
  <si>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</si>
  <si>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</si>
  <si>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</si>
  <si>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</si>
  <si>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</si>
  <si>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</si>
  <si>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</si>
  <si>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</si>
  <si>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</si>
  <si>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</si>
  <si>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</si>
  <si>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</si>
  <si>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</si>
  <si>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</si>
  <si>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</si>
  <si>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</si>
  <si>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</si>
  <si>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</si>
  <si>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</si>
  <si>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</si>
  <si>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</si>
  <si>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</si>
  <si>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</si>
  <si>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</si>
  <si>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</si>
  <si>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</si>
  <si>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</si>
  <si>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</si>
  <si>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</si>
  <si>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</si>
  <si>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</si>
  <si>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</si>
  <si>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</si>
  <si>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</si>
  <si>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</si>
  <si>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</si>
  <si>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</si>
  <si>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</si>
  <si>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</si>
  <si>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</si>
  <si>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</si>
  <si>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</si>
  <si>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</si>
  <si>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</si>
  <si>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</si>
  <si>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</si>
  <si>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</si>
  <si>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</si>
  <si>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</si>
  <si>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</si>
  <si>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</si>
  <si>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</si>
  <si>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</si>
  <si>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</si>
  <si>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</si>
  <si>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</si>
  <si>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</si>
  <si>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</si>
  <si>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</si>
  <si>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</si>
  <si>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</si>
  <si>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</si>
  <si>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</si>
  <si>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</si>
  <si>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</si>
  <si>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</si>
  <si>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</si>
  <si>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</si>
  <si>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</si>
  <si>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</si>
  <si>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</si>
  <si>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</si>
  <si>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</si>
  <si>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</si>
  <si>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</si>
  <si>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</si>
  <si>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</si>
  <si>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</si>
  <si>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</si>
  <si>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</si>
  <si>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</si>
  <si>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</si>
  <si>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</si>
  <si>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</si>
  <si>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</si>
  <si>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</si>
  <si>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</si>
  <si>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</si>
  <si>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</si>
  <si>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</si>
  <si>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</si>
  <si>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</si>
  <si>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</si>
  <si>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</si>
  <si>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</si>
  <si>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</si>
  <si>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</si>
  <si>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</si>
  <si>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</si>
  <si>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</si>
  <si>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</si>
  <si>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</si>
  <si>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</si>
  <si>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</si>
  <si>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</si>
  <si>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</si>
  <si>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</si>
  <si>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</si>
  <si>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</si>
  <si>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</si>
  <si>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</si>
  <si>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</si>
  <si>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</si>
  <si>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</si>
  <si>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</si>
  <si>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</si>
  <si>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</si>
  <si>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</si>
  <si>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</si>
  <si>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</si>
  <si>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</si>
  <si>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</si>
  <si>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</si>
  <si>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</si>
  <si>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</si>
  <si>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</si>
  <si>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</si>
  <si>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</si>
  <si>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</si>
  <si>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</si>
  <si>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</si>
  <si>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</si>
  <si>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</si>
  <si>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</si>
  <si>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</si>
  <si>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</si>
  <si>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</si>
  <si>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</si>
  <si>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</si>
  <si>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</si>
  <si>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</si>
  <si>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</si>
  <si>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</si>
  <si>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</si>
  <si>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</si>
  <si>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</si>
  <si>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</si>
  <si>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</si>
  <si>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</si>
  <si>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</si>
  <si>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</si>
  <si>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</si>
  <si>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</si>
  <si>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</si>
  <si>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</si>
  <si>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</si>
  <si>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</si>
  <si>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</si>
  <si>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</si>
  <si>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</si>
  <si>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</si>
  <si>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</si>
  <si>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</si>
  <si>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</si>
  <si>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</si>
  <si>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</si>
  <si>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</si>
  <si>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</si>
  <si>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</si>
  <si>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</si>
  <si>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</si>
  <si>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</si>
  <si>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</si>
  <si>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</si>
  <si>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</si>
  <si>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</si>
  <si>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</si>
  <si>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</si>
  <si>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</si>
  <si>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</si>
  <si>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</si>
  <si>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</si>
  <si>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</si>
  <si>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</si>
  <si>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</si>
  <si>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</si>
  <si>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</si>
  <si>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</si>
  <si>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</si>
  <si>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</si>
  <si>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</si>
  <si>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</si>
  <si>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</si>
  <si>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</si>
  <si>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</si>
  <si>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</si>
  <si>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</si>
  <si>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</si>
  <si>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</si>
  <si>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</si>
  <si>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</si>
  <si>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</si>
  <si>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</si>
  <si>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</si>
  <si>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</si>
  <si>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</si>
  <si>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</si>
  <si>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</si>
  <si>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</si>
  <si>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</si>
  <si>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</si>
  <si>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</si>
  <si>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</si>
  <si>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</si>
  <si>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</si>
  <si>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</si>
  <si>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</si>
  <si>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</si>
  <si>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</si>
  <si>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</si>
  <si>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</si>
  <si>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</si>
  <si>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</si>
  <si>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</si>
  <si>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</si>
  <si>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</si>
  <si>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</si>
  <si>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</si>
  <si>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</si>
  <si>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</si>
  <si>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</si>
  <si>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</si>
  <si>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</si>
  <si>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</si>
  <si>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</si>
  <si>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</si>
  <si>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</si>
  <si>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</si>
  <si>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</si>
  <si>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</si>
  <si>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</si>
  <si>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</si>
  <si>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</si>
  <si>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</si>
  <si>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</si>
  <si>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</si>
  <si>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</si>
  <si>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</si>
  <si>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</si>
  <si>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</si>
  <si>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</si>
  <si>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</si>
  <si>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</si>
  <si>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</si>
  <si>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</si>
  <si>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</si>
  <si>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</si>
  <si>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</si>
  <si>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</si>
  <si>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</si>
  <si>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</si>
  <si>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</si>
  <si>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</si>
  <si>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</si>
  <si>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</si>
  <si>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</si>
  <si>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</si>
  <si>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</si>
  <si>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</si>
  <si>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</si>
  <si>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</si>
  <si>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</si>
  <si>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</si>
  <si>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</si>
  <si>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</si>
  <si>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</si>
  <si>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</si>
  <si>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</si>
  <si>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</si>
  <si>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</si>
  <si>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</si>
  <si>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</si>
  <si>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</si>
  <si>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</si>
  <si>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</si>
  <si>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</si>
  <si>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</si>
  <si>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</si>
  <si>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</si>
  <si>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</si>
  <si>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</si>
  <si>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</si>
  <si>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</si>
  <si>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</si>
  <si>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</si>
  <si>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</si>
  <si>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</si>
  <si>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</si>
  <si>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</si>
  <si>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</si>
  <si>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</si>
  <si>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</si>
  <si>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</si>
  <si>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</si>
  <si>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</si>
  <si>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</si>
  <si>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</si>
  <si>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</si>
  <si>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</si>
  <si>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</si>
  <si>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</si>
  <si>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</si>
  <si>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</si>
  <si>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</si>
  <si>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</si>
  <si>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</si>
  <si>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</si>
  <si>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</si>
  <si>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</si>
  <si>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</si>
  <si>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</si>
  <si>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</si>
  <si>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</si>
  <si>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</si>
  <si>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</si>
  <si>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</si>
  <si>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</si>
  <si>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</si>
  <si>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</si>
  <si>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</si>
  <si>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</si>
  <si>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</si>
  <si>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</si>
  <si>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</si>
  <si>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</si>
  <si>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</si>
  <si>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</si>
  <si>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</si>
  <si>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</si>
  <si>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</si>
  <si>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</si>
  <si>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</si>
  <si>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</si>
  <si>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</si>
  <si>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</si>
  <si>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</si>
  <si>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</si>
  <si>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</si>
  <si>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</si>
  <si>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</si>
  <si>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</si>
  <si>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</si>
  <si>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</si>
  <si>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</si>
  <si>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</si>
  <si>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</si>
  <si>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</si>
  <si>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</si>
  <si>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</si>
  <si>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</si>
  <si>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</si>
  <si>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</si>
  <si>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</si>
  <si>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</si>
  <si>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</si>
  <si>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</si>
  <si>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</si>
  <si>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</si>
  <si>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</si>
  <si>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</si>
  <si>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</si>
  <si>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</si>
  <si>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</si>
  <si>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</si>
  <si>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</si>
  <si>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</si>
  <si>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</si>
  <si>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</si>
  <si>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</si>
  <si>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</si>
  <si>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</si>
  <si>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</si>
  <si>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</si>
  <si>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</si>
  <si>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</si>
  <si>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</si>
  <si>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</si>
  <si>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</si>
  <si>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</si>
  <si>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</si>
  <si>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</si>
  <si>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</si>
  <si>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</si>
  <si>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</si>
  <si>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</si>
  <si>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</si>
  <si>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</si>
  <si>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</si>
  <si>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</si>
  <si>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</si>
  <si>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</si>
  <si>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</si>
  <si>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</si>
  <si>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</si>
  <si>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</si>
  <si>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</si>
  <si>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</si>
  <si>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</si>
  <si>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</si>
  <si>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</si>
  <si>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</si>
  <si>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</si>
  <si>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</si>
  <si>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</si>
  <si>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</si>
  <si>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</si>
  <si>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</si>
  <si>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</si>
  <si>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</si>
  <si>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</si>
  <si>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</si>
  <si>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</si>
  <si>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</si>
  <si>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</si>
  <si>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</si>
  <si>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</si>
  <si>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</si>
  <si>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</si>
  <si>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</si>
  <si>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</si>
  <si>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</si>
  <si>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</si>
  <si>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</si>
  <si>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</si>
  <si>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</si>
  <si>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</si>
  <si>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</si>
  <si>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</si>
  <si>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</si>
  <si>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</si>
  <si>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</si>
  <si>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</si>
  <si>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</si>
  <si>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</si>
  <si>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</si>
  <si>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</si>
  <si>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</si>
  <si>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</si>
  <si>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</si>
  <si>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</si>
  <si>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</si>
  <si>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</si>
  <si>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</si>
  <si>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</si>
  <si>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</si>
  <si>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</si>
  <si>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</si>
  <si>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</si>
  <si>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</si>
  <si>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</si>
  <si>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</si>
  <si>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</si>
  <si>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</si>
  <si>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</si>
  <si>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</si>
  <si>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</si>
  <si>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</si>
  <si>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</si>
  <si>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</si>
  <si>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</si>
  <si>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</si>
  <si>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</si>
  <si>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</si>
  <si>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</si>
  <si>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</si>
  <si>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</si>
  <si>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</si>
  <si>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</si>
  <si>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</si>
  <si>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</si>
  <si>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</si>
  <si>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</si>
  <si>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</si>
  <si>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</si>
  <si>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</si>
  <si>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</si>
  <si>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</si>
  <si>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</si>
  <si>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</si>
  <si>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</si>
  <si>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</si>
  <si>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</si>
  <si>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</si>
  <si>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</si>
  <si>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</si>
  <si>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</si>
  <si>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</si>
  <si>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</si>
  <si>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</si>
  <si>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</si>
  <si>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</si>
  <si>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</si>
  <si>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</si>
  <si>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</si>
  <si>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</si>
  <si>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</si>
  <si>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</si>
  <si>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</si>
  <si>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</si>
  <si>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</si>
  <si>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</si>
  <si>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</si>
  <si>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</si>
  <si>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</si>
  <si>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</si>
  <si>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</si>
  <si>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</si>
  <si>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</si>
  <si>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</si>
  <si>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</si>
  <si>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</si>
  <si>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</si>
  <si>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</si>
  <si>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</si>
  <si>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</si>
  <si>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</si>
  <si>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</si>
  <si>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</si>
  <si>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</si>
  <si>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</si>
  <si>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</si>
  <si>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</si>
  <si>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</si>
  <si>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</si>
  <si>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</si>
  <si>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</si>
  <si>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</si>
  <si>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</si>
  <si>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</si>
  <si>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</si>
  <si>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</si>
  <si>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</si>
  <si>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</si>
  <si>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</si>
  <si>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</si>
  <si>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</si>
  <si>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</si>
  <si>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</si>
  <si>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</si>
  <si>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</si>
  <si>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</si>
  <si>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</si>
  <si>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</si>
  <si>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</si>
  <si>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</si>
  <si>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</si>
  <si>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</si>
  <si>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</si>
  <si>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</si>
  <si>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</si>
  <si>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</si>
  <si>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</si>
  <si>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</si>
  <si>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</si>
  <si>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</si>
  <si>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</si>
  <si>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</si>
  <si>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</si>
  <si>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</si>
  <si>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</si>
  <si>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</si>
  <si>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</si>
  <si>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</si>
  <si>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</si>
  <si>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</si>
  <si>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</si>
  <si>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</si>
  <si>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</si>
  <si>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</si>
  <si>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</si>
  <si>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</si>
  <si>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</si>
  <si>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</si>
  <si>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</si>
  <si>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</si>
  <si>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</si>
  <si>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</si>
  <si>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</si>
  <si>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</si>
  <si>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</si>
  <si>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</si>
  <si>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</si>
  <si>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</si>
  <si>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</si>
  <si>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</si>
  <si>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</si>
  <si>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</si>
  <si>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</si>
  <si>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</si>
  <si>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</si>
  <si>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</si>
  <si>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</si>
  <si>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</si>
  <si>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</si>
  <si>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</si>
  <si>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</si>
  <si>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</si>
  <si>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</si>
  <si>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</si>
  <si>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</si>
  <si>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</si>
  <si>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</si>
  <si>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</si>
  <si>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</si>
  <si>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</si>
  <si>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</si>
  <si>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</si>
  <si>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</si>
  <si>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</si>
  <si>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</si>
  <si>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</si>
  <si>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</si>
  <si>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</si>
  <si>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</si>
  <si>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</si>
  <si>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</si>
  <si>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</si>
  <si>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</si>
  <si>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</si>
  <si>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</si>
  <si>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</si>
  <si>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</si>
  <si>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</si>
  <si>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</si>
  <si>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</si>
  <si>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</si>
  <si>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</si>
  <si>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</si>
  <si>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</si>
  <si>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</si>
  <si>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</si>
  <si>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</si>
  <si>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</si>
  <si>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</si>
  <si>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</si>
  <si>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</si>
  <si>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</si>
  <si>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</si>
  <si>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</si>
  <si>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</si>
  <si>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</si>
  <si>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</si>
  <si>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</si>
  <si>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</si>
  <si>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</si>
  <si>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</si>
  <si>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</si>
  <si>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</si>
  <si>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</si>
  <si>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</si>
  <si>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</si>
  <si>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</si>
  <si>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</si>
  <si>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</si>
  <si>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</si>
  <si>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</si>
  <si>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</si>
  <si>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</si>
  <si>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</si>
  <si>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</si>
  <si>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</si>
  <si>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</si>
  <si>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</si>
  <si>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</si>
  <si>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</si>
  <si>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</si>
  <si>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</si>
  <si>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</si>
  <si>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</si>
  <si>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</si>
  <si>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</si>
  <si>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</si>
  <si>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</si>
  <si>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</si>
  <si>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</si>
  <si>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</si>
  <si>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</si>
  <si>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</si>
  <si>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</si>
  <si>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</si>
  <si>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</si>
  <si>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</si>
  <si>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</si>
  <si>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</si>
  <si>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</si>
  <si>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</si>
  <si>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</si>
  <si>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</si>
  <si>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</si>
  <si>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</si>
  <si>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</si>
  <si>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</si>
  <si>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</si>
  <si>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</si>
  <si>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</si>
  <si>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</si>
  <si>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</si>
  <si>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</si>
  <si>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</si>
  <si>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</si>
  <si>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</si>
  <si>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</si>
  <si>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</si>
  <si>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</si>
  <si>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</si>
  <si>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</si>
  <si>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</si>
  <si>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</si>
  <si>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</si>
  <si>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</si>
  <si>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</si>
  <si>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</si>
  <si>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</si>
  <si>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</si>
  <si>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</si>
  <si>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</si>
  <si>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</si>
  <si>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</si>
  <si>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</si>
  <si>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</si>
  <si>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</si>
  <si>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</si>
  <si>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</si>
  <si>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</si>
  <si>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</si>
  <si>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</si>
  <si>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</si>
  <si>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</si>
  <si>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</si>
  <si>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</si>
  <si>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</si>
  <si>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</si>
  <si>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</si>
  <si>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</si>
  <si>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</si>
  <si>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</si>
  <si>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</si>
  <si>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</si>
  <si>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</si>
  <si>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</si>
  <si>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</si>
  <si>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</si>
  <si>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</si>
  <si>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</si>
  <si>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</si>
  <si>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</si>
  <si>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</si>
  <si>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</si>
  <si>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</si>
  <si>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</si>
  <si>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</si>
  <si>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</si>
  <si>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</si>
  <si>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</si>
  <si>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</si>
  <si>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</si>
  <si>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</si>
  <si>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</si>
  <si>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</si>
  <si>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</si>
  <si>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</si>
  <si>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</si>
  <si>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</si>
  <si>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</si>
  <si>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</si>
  <si>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</si>
  <si>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</si>
  <si>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</si>
  <si>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</si>
  <si>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</si>
  <si>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</si>
  <si>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</si>
  <si>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</si>
  <si>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</si>
  <si>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</si>
  <si>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</si>
  <si>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</si>
  <si>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</si>
  <si>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</si>
  <si>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</si>
  <si>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</si>
  <si>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</si>
  <si>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</si>
  <si>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</si>
  <si>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</si>
  <si>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</si>
  <si>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</si>
  <si>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</si>
  <si>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</si>
  <si>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</si>
  <si>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</si>
  <si>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</si>
  <si>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</si>
  <si>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</si>
  <si>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</si>
  <si>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</si>
  <si>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</si>
  <si>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</si>
  <si>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</si>
  <si>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</si>
  <si>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</si>
  <si>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</si>
  <si>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</si>
  <si>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</si>
  <si>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</si>
  <si>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</si>
  <si>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</si>
  <si>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</si>
  <si>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</si>
  <si>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</si>
  <si>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</si>
  <si>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</si>
  <si>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</si>
  <si>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</si>
  <si>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</si>
  <si>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</si>
  <si>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</si>
  <si>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</si>
  <si>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</si>
  <si>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</si>
  <si>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</si>
  <si>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</si>
  <si>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</si>
  <si>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</si>
  <si>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</si>
  <si>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</si>
  <si>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</si>
  <si>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</si>
  <si>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</si>
  <si>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</si>
  <si>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</si>
  <si>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</si>
  <si>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</si>
  <si>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</si>
  <si>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</si>
  <si>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</si>
  <si>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</si>
  <si>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</si>
  <si>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</si>
  <si>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</si>
  <si>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</si>
  <si>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</si>
  <si>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</si>
  <si>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</si>
  <si>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</si>
  <si>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</si>
  <si>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</si>
  <si>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</si>
  <si>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</si>
  <si>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</si>
  <si>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</si>
  <si>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</si>
  <si>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</si>
  <si>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</si>
  <si>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</si>
  <si>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</si>
  <si>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</si>
  <si>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</si>
  <si>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</si>
  <si>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</si>
  <si>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</si>
  <si>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</si>
  <si>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</si>
  <si>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</si>
  <si>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</si>
  <si>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</si>
  <si>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</si>
  <si>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</si>
  <si>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</si>
  <si>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</si>
  <si>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</si>
  <si>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</si>
  <si>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</si>
  <si>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</si>
  <si>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</si>
  <si>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</si>
  <si>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</si>
  <si>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</si>
  <si>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</si>
  <si>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</si>
  <si>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</si>
  <si>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</si>
  <si>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</si>
  <si>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</si>
  <si>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</si>
  <si>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</si>
  <si>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</si>
  <si>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</si>
  <si>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</si>
  <si>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</si>
  <si>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</si>
  <si>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</si>
  <si>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</si>
  <si>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</si>
  <si>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</si>
  <si>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</si>
  <si>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</si>
  <si>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</si>
  <si>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</si>
  <si>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</si>
  <si>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</si>
  <si>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</si>
  <si>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</si>
  <si>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</si>
  <si>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</si>
  <si>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</si>
  <si>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</si>
  <si>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</si>
  <si>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</si>
  <si>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</si>
  <si>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</si>
  <si>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</si>
  <si>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</si>
  <si>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</si>
  <si>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</si>
  <si>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</si>
  <si>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</si>
  <si>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</si>
  <si>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</si>
  <si>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</si>
  <si>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</si>
  <si>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</si>
  <si>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</si>
  <si>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</si>
  <si>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</si>
  <si>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</si>
  <si>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</si>
  <si>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</si>
  <si>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</si>
  <si>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</si>
  <si>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</si>
  <si>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</si>
  <si>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</si>
  <si>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</si>
  <si>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</si>
  <si>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</si>
  <si>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</si>
  <si>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</si>
  <si>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</si>
  <si>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</si>
  <si>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</si>
  <si>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</si>
  <si>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</si>
  <si>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</si>
  <si>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</si>
  <si>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</si>
  <si>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</si>
  <si>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</si>
  <si>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</si>
  <si>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</si>
  <si>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</si>
  <si>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</si>
  <si>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</si>
  <si>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</si>
  <si>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</si>
  <si>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</si>
  <si>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</si>
  <si>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</si>
  <si>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</si>
  <si>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</si>
  <si>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</si>
  <si>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</si>
  <si>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</si>
  <si>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</si>
  <si>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</si>
  <si>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</si>
  <si>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</si>
  <si>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</si>
  <si>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</si>
  <si>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</si>
  <si>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</si>
  <si>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</si>
  <si>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</si>
  <si>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</si>
  <si>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</si>
  <si>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</si>
  <si>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</si>
  <si>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</si>
  <si>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</si>
  <si>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</si>
  <si>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</si>
  <si>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</si>
  <si>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</si>
  <si>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</si>
  <si>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</si>
  <si>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</si>
  <si>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</si>
  <si>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</si>
  <si>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</si>
  <si>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</si>
  <si>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</si>
  <si>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</si>
  <si>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</si>
  <si>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</si>
  <si>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</si>
  <si>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</si>
  <si>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</si>
  <si>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</si>
  <si>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</si>
  <si>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</si>
  <si>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</si>
  <si>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</si>
  <si>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</si>
  <si>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</si>
  <si>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</si>
  <si>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</si>
  <si>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</si>
  <si>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</si>
  <si>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</si>
  <si>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</si>
  <si>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</si>
  <si>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</si>
  <si>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</si>
  <si>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</si>
  <si>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</si>
  <si>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</si>
  <si>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</si>
  <si>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</si>
  <si>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</si>
  <si>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</si>
  <si>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</si>
  <si>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</si>
  <si>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</si>
  <si>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</si>
  <si>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</si>
  <si>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</si>
  <si>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</si>
  <si>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</si>
  <si>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</si>
  <si>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</si>
  <si>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</si>
  <si>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</si>
  <si>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</si>
  <si>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</si>
  <si>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</si>
  <si>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</si>
  <si>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</si>
  <si>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</si>
  <si>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</si>
  <si>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</si>
  <si>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</si>
  <si>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</si>
  <si>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</si>
  <si>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</si>
  <si>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</si>
  <si>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</si>
  <si>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</si>
  <si>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</si>
  <si>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</si>
  <si>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</si>
  <si>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</si>
  <si>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</si>
  <si>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</si>
  <si>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</si>
  <si>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</si>
  <si>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</si>
  <si>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</si>
  <si>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</si>
  <si>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</si>
  <si>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</si>
  <si>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</si>
  <si>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</si>
  <si>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</si>
  <si>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</si>
  <si>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</si>
  <si>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</si>
  <si>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</si>
  <si>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</si>
  <si>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</si>
  <si>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</si>
  <si>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</si>
  <si>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</si>
  <si>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</si>
  <si>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</si>
  <si>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</si>
  <si>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</si>
  <si>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</si>
  <si>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</si>
  <si>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</si>
  <si>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</si>
  <si>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</si>
  <si>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</si>
  <si>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</si>
  <si>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</si>
  <si>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</si>
  <si>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</si>
  <si>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</si>
  <si>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</si>
  <si>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</si>
  <si>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</si>
  <si>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</si>
  <si>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</si>
  <si>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</si>
  <si>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</si>
  <si>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</si>
  <si>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</si>
  <si>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</si>
  <si>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</si>
  <si>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</si>
  <si>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</si>
  <si>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</si>
  <si>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</si>
  <si>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</si>
  <si>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</si>
  <si>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</si>
  <si>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</si>
  <si>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</si>
  <si>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</si>
  <si>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</si>
  <si>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</si>
  <si>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</si>
  <si>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</si>
  <si>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</si>
  <si>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</si>
  <si>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</si>
  <si>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</si>
  <si>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</si>
  <si>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</si>
  <si>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</si>
  <si>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</si>
  <si>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</si>
  <si>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</si>
  <si>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</si>
  <si>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</si>
  <si>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</si>
  <si>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</si>
  <si>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</si>
  <si>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</si>
  <si>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</si>
  <si>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</si>
  <si>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</si>
  <si>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</si>
  <si>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</si>
  <si>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</si>
  <si>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</si>
  <si>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</si>
  <si>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</si>
  <si>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</si>
  <si>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</si>
  <si>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</si>
  <si>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</si>
  <si>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</si>
  <si>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</si>
  <si>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</si>
  <si>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</si>
  <si>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</si>
  <si>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</si>
  <si>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</si>
  <si>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</si>
  <si>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</si>
  <si>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</si>
  <si>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</si>
  <si>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</si>
  <si>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</si>
  <si>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</si>
  <si>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</si>
  <si>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</si>
  <si>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</si>
  <si>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</si>
  <si>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</si>
  <si>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</si>
  <si>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</si>
  <si>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</si>
  <si>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</si>
  <si>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</si>
  <si>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</si>
  <si>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</si>
  <si>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</si>
  <si>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</si>
  <si>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</si>
  <si>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</si>
  <si>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</si>
  <si>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</si>
  <si>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</si>
  <si>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</si>
  <si>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</si>
  <si>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</si>
  <si>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</si>
  <si>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</si>
  <si>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</si>
  <si>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</si>
  <si>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</si>
  <si>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</si>
  <si>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</si>
  <si>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</si>
  <si>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</si>
  <si>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</si>
  <si>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</si>
  <si>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</si>
  <si>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</si>
  <si>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</si>
  <si>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</si>
  <si>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</si>
  <si>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</si>
  <si>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</si>
  <si>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</si>
  <si>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</si>
  <si>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</si>
  <si>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</si>
  <si>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</si>
  <si>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</si>
  <si>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</si>
  <si>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</si>
  <si>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</si>
  <si>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</si>
  <si>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</si>
  <si>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</si>
  <si>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</si>
  <si>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</si>
  <si>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</si>
  <si>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</si>
  <si>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</si>
  <si>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</si>
  <si>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</si>
  <si>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</si>
  <si>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</si>
  <si>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</si>
  <si>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</si>
  <si>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</si>
  <si>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</si>
  <si>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</si>
  <si>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</si>
  <si>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</si>
  <si>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</si>
  <si>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</si>
  <si>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</si>
  <si>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</si>
  <si>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</si>
  <si>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</si>
  <si>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</si>
  <si>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</si>
  <si>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</si>
  <si>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</si>
  <si>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</si>
  <si>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</si>
  <si>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</si>
  <si>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</si>
  <si>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</si>
  <si>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</si>
  <si>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</si>
  <si>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</si>
  <si>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</si>
  <si>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</si>
  <si>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</si>
  <si>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</si>
  <si>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</si>
  <si>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</si>
  <si>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</si>
  <si>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</si>
  <si>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</si>
  <si>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</si>
  <si>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</si>
  <si>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</si>
  <si>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</si>
  <si>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</si>
  <si>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</si>
  <si>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</si>
  <si>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</si>
  <si>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</si>
  <si>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</si>
  <si>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</si>
  <si>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</si>
  <si>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</si>
  <si>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</si>
  <si>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</si>
  <si>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</si>
  <si>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</si>
  <si>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</si>
  <si>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</si>
  <si>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</si>
  <si>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</si>
  <si>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</si>
  <si>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</si>
  <si>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</si>
  <si>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</si>
  <si>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</si>
  <si>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</si>
  <si>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</si>
  <si>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</si>
  <si>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</si>
  <si>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</si>
  <si>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</si>
  <si>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</si>
  <si>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</si>
  <si>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</si>
  <si>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</si>
  <si>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</si>
  <si>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</si>
  <si>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</si>
  <si>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</si>
  <si>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</si>
  <si>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</si>
  <si>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</si>
  <si>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</si>
  <si>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</si>
  <si>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</si>
  <si>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</si>
  <si>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</si>
  <si>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</si>
  <si>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</si>
  <si>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</si>
  <si>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</si>
  <si>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</si>
  <si>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</si>
  <si>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</si>
  <si>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</si>
  <si>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</si>
  <si>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</si>
  <si>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</si>
  <si>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</si>
  <si>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</si>
  <si>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</si>
  <si>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</si>
  <si>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</si>
  <si>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</si>
  <si>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</si>
  <si>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</si>
  <si>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</si>
  <si>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</si>
  <si>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</si>
  <si>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</si>
  <si>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</si>
  <si>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</si>
  <si>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</si>
  <si>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</si>
  <si>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</si>
  <si>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</si>
  <si>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</si>
  <si>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</si>
  <si>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</si>
  <si>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</si>
  <si>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</si>
  <si>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</si>
  <si>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</si>
  <si>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</si>
  <si>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</si>
  <si>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</si>
  <si>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</si>
  <si>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</si>
  <si>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</si>
  <si>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</si>
  <si>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</si>
  <si>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</si>
  <si>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</si>
  <si>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</si>
  <si>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</si>
  <si>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</si>
  <si>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</si>
  <si>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</si>
  <si>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</si>
  <si>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</si>
  <si>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</si>
  <si>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</si>
  <si>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</si>
  <si>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</si>
  <si>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</si>
  <si>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</si>
  <si>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</si>
  <si>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</si>
  <si>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</si>
  <si>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</si>
  <si>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</si>
  <si>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</si>
  <si>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</si>
  <si>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</si>
  <si>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</si>
  <si>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</si>
  <si>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</si>
  <si>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</si>
  <si>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</si>
  <si>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</si>
  <si>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</si>
  <si>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</si>
  <si>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</si>
  <si>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</si>
  <si>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</si>
  <si>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</si>
  <si>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</si>
  <si>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</si>
  <si>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</si>
  <si>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</si>
  <si>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</si>
  <si>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</si>
  <si>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</si>
  <si>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</si>
  <si>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</si>
  <si>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</si>
  <si>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</si>
  <si>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</si>
  <si>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</si>
  <si>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</si>
  <si>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</si>
  <si>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</si>
  <si>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</si>
  <si>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</si>
  <si>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</si>
  <si>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</si>
  <si>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</si>
  <si>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</si>
  <si>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</si>
  <si>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</si>
  <si>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</si>
  <si>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</si>
  <si>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</si>
  <si>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</si>
  <si>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</si>
  <si>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</si>
  <si>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</si>
  <si>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</si>
  <si>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</si>
  <si>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</si>
  <si>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</si>
  <si>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</si>
  <si>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</si>
  <si>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</si>
  <si>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</si>
  <si>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</si>
  <si>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</si>
  <si>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</si>
  <si>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</si>
  <si>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</si>
  <si>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</si>
  <si>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</si>
  <si>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</si>
  <si>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</si>
  <si>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</si>
  <si>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</si>
  <si>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</si>
  <si>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</si>
  <si>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</si>
  <si>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</si>
  <si>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</si>
  <si>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</si>
  <si>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</si>
  <si>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</si>
  <si>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</si>
  <si>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</si>
  <si>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</si>
  <si>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</si>
  <si>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</si>
  <si>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</si>
  <si>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</si>
  <si>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</si>
  <si>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</si>
  <si>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</si>
  <si>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</si>
  <si>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</si>
  <si>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</si>
  <si>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</si>
  <si>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</si>
  <si>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</si>
  <si>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</si>
  <si>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</si>
  <si>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</si>
  <si>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</si>
  <si>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</si>
  <si>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</si>
  <si>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</si>
  <si>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</si>
  <si>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</si>
  <si>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</si>
  <si>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</si>
  <si>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</si>
  <si>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</si>
  <si>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</si>
  <si>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</si>
  <si>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</si>
  <si>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</si>
  <si>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</si>
  <si>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</si>
  <si>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</si>
  <si>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</si>
  <si>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</si>
  <si>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</si>
  <si>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</si>
  <si>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</si>
  <si>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</si>
  <si>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</si>
  <si>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</si>
  <si>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</si>
  <si>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</si>
  <si>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</si>
  <si>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</si>
  <si>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</si>
  <si>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</si>
  <si>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</si>
  <si>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</si>
  <si>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</si>
  <si>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</si>
  <si>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</si>
  <si>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</si>
  <si>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</si>
  <si>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</si>
  <si>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</si>
  <si>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</si>
  <si>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</si>
  <si>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</si>
  <si>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</si>
  <si>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</si>
  <si>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</si>
  <si>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</si>
  <si>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</si>
  <si>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</si>
  <si>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</si>
  <si>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</si>
  <si>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</si>
  <si>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</si>
  <si>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</si>
  <si>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</si>
  <si>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</si>
  <si>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</si>
  <si>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</si>
  <si>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</si>
  <si>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</si>
  <si>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</si>
  <si>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</si>
  <si>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</si>
  <si>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</si>
  <si>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</si>
  <si>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</si>
  <si>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</si>
  <si>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</si>
  <si>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</si>
  <si>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</si>
  <si>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</si>
  <si>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</si>
  <si>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</si>
  <si>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</si>
  <si>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</si>
  <si>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</si>
  <si>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</si>
  <si>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</si>
  <si>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</si>
  <si>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</si>
  <si>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</si>
  <si>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</si>
  <si>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</si>
  <si>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</si>
  <si>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</si>
  <si>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</si>
  <si>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</si>
  <si>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</si>
  <si>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</si>
  <si>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</si>
  <si>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</si>
  <si>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</si>
  <si>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</si>
  <si>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</si>
  <si>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</si>
  <si>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</si>
  <si>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</si>
  <si>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</si>
  <si>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</si>
  <si>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</si>
  <si>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</si>
  <si>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</si>
  <si>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</si>
  <si>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</si>
  <si>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</si>
  <si>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</si>
  <si>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</si>
  <si>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</si>
  <si>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</si>
  <si>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</si>
  <si>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</si>
  <si>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</si>
  <si>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</si>
  <si>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</si>
  <si>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</si>
  <si>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</si>
  <si>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</si>
  <si>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</si>
  <si>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</si>
  <si>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</si>
  <si>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</si>
  <si>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</si>
  <si>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</si>
  <si>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</si>
  <si>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</si>
  <si>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</si>
  <si>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</si>
  <si>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</si>
  <si>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</si>
  <si>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</si>
  <si>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</si>
  <si>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</si>
  <si>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</si>
  <si>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</si>
  <si>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</si>
  <si>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</si>
  <si>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</si>
  <si>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</si>
  <si>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</si>
  <si>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</si>
  <si>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</si>
  <si>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</si>
  <si>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</si>
  <si>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</si>
  <si>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</si>
  <si>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</si>
  <si>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</si>
  <si>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</si>
  <si>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</si>
  <si>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</si>
  <si>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</si>
  <si>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</si>
  <si>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</si>
  <si>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</si>
  <si>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</si>
  <si>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</si>
  <si>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</si>
  <si>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</si>
  <si>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</si>
  <si>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</si>
  <si>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</si>
  <si>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</si>
  <si>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</si>
  <si>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</si>
  <si>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</si>
  <si>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</si>
  <si>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</si>
  <si>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</si>
  <si>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</si>
  <si>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</si>
  <si>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</si>
  <si>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</si>
  <si>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</si>
  <si>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</si>
  <si>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</si>
  <si>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</si>
  <si>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</si>
  <si>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</si>
  <si>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</si>
  <si>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</si>
  <si>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</si>
  <si>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</si>
  <si>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</si>
  <si>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</si>
  <si>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</si>
  <si>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</si>
  <si>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</si>
  <si>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</si>
  <si>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</si>
  <si>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</si>
  <si>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</si>
  <si>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</si>
  <si>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</si>
  <si>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</si>
  <si>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</si>
  <si>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</si>
  <si>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</si>
  <si>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</si>
  <si>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</si>
  <si>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</si>
  <si>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</si>
  <si>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</si>
  <si>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</si>
  <si>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</si>
  <si>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</si>
  <si>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</si>
  <si>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</si>
  <si>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</si>
  <si>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</si>
  <si>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</si>
  <si>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</si>
  <si>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</si>
  <si>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</si>
  <si>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</si>
  <si>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</si>
  <si>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</si>
  <si>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</si>
  <si>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</si>
  <si>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</si>
  <si>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</si>
  <si>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</si>
  <si>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</si>
  <si>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</si>
  <si>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</si>
  <si>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</si>
  <si>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</si>
  <si>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</si>
  <si>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</si>
  <si>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</si>
  <si>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</si>
  <si>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</si>
  <si>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</si>
  <si>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</si>
  <si>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</si>
  <si>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</si>
  <si>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</si>
  <si>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</si>
  <si>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</si>
  <si>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</si>
  <si>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</si>
  <si>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</si>
  <si>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</si>
  <si>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</si>
  <si>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</si>
  <si>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</si>
  <si>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</si>
  <si>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</si>
  <si>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</si>
  <si>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</si>
  <si>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</si>
  <si>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</si>
  <si>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</si>
  <si>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</si>
  <si>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</si>
  <si>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</si>
  <si>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</si>
  <si>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</si>
  <si>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</si>
  <si>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</si>
  <si>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</si>
  <si>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</si>
  <si>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</si>
  <si>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</si>
  <si>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</si>
  <si>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</si>
  <si>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</si>
  <si>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</si>
  <si>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</si>
  <si>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</si>
  <si>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</si>
  <si>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</si>
  <si>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</si>
  <si>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</si>
  <si>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</si>
  <si>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</si>
  <si>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</si>
  <si>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</si>
  <si>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</si>
  <si>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</si>
  <si>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</si>
  <si>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</si>
  <si>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</si>
  <si>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</si>
  <si>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</si>
  <si>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</si>
  <si>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</si>
  <si>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</si>
  <si>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</si>
  <si>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</si>
  <si>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</si>
  <si>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</si>
  <si>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</si>
  <si>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</si>
  <si>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</si>
  <si>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</si>
  <si>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</si>
  <si>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</si>
  <si>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</si>
  <si>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</si>
  <si>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</si>
  <si>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</si>
  <si>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</si>
  <si>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</si>
  <si>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</si>
  <si>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</si>
  <si>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</si>
  <si>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</si>
  <si>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</si>
  <si>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</si>
  <si>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</si>
  <si>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</si>
  <si>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</si>
  <si>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</si>
  <si>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</si>
  <si>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</si>
  <si>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</si>
  <si>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</si>
  <si>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</si>
  <si>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</si>
  <si>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</si>
  <si>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</si>
  <si>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</si>
  <si>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</si>
  <si>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</si>
  <si>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</si>
  <si>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</si>
  <si>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</si>
  <si>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</si>
  <si>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</si>
  <si>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</si>
  <si>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</si>
  <si>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</si>
  <si>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</si>
  <si>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</si>
  <si>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</si>
  <si>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</si>
  <si>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</si>
  <si>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</si>
  <si>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</si>
  <si>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</si>
  <si>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</si>
  <si>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</si>
  <si>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</si>
  <si>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</si>
  <si>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</si>
  <si>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</si>
  <si>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</si>
  <si>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</si>
  <si>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</si>
  <si>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</si>
  <si>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</si>
  <si>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</si>
  <si>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</si>
  <si>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</si>
  <si>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</si>
  <si>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</si>
  <si>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</si>
  <si>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</si>
  <si>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</si>
  <si>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</si>
  <si>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</si>
  <si>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</si>
  <si>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</si>
  <si>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</si>
  <si>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</si>
  <si>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</si>
  <si>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</si>
  <si>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</si>
  <si>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</si>
  <si>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</si>
  <si>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</si>
  <si>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</si>
  <si>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</si>
  <si>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</si>
  <si>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</si>
  <si>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</si>
  <si>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</si>
  <si>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</si>
  <si>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</si>
  <si>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</si>
  <si>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</si>
  <si>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</si>
  <si>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</si>
  <si>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</si>
  <si>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</si>
  <si>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</si>
  <si>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</si>
  <si>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</si>
  <si>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</si>
  <si>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</si>
  <si>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</si>
  <si>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</si>
  <si>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</si>
  <si>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</si>
  <si>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</si>
  <si>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</si>
  <si>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</si>
  <si>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</si>
  <si>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</si>
  <si>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</si>
  <si>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</si>
  <si>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</si>
  <si>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</si>
  <si>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</si>
  <si>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</si>
  <si>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</si>
  <si>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</si>
  <si>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</si>
  <si>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</si>
  <si>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</si>
  <si>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</si>
  <si>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</si>
  <si>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</si>
  <si>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</si>
  <si>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</si>
  <si>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</si>
  <si>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</si>
  <si>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</si>
  <si>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</si>
  <si>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</si>
  <si>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</si>
  <si>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</si>
  <si>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</si>
  <si>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</si>
  <si>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</si>
  <si>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</si>
  <si>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</si>
  <si>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</si>
  <si>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</si>
  <si>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</si>
  <si>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</si>
  <si>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</si>
  <si>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</si>
  <si>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</si>
  <si>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</si>
  <si>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</si>
  <si>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</si>
  <si>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</si>
  <si>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</si>
  <si>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</si>
  <si>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</si>
  <si>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</si>
  <si>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</si>
  <si>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</si>
  <si>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</si>
  <si>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</si>
  <si>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</si>
  <si>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</si>
  <si>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</si>
  <si>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</si>
  <si>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</si>
  <si>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</si>
  <si>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</si>
  <si>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</si>
  <si>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</si>
  <si>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</si>
  <si>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</si>
  <si>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</si>
  <si>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</si>
  <si>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</si>
  <si>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</si>
  <si>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</si>
  <si>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</si>
  <si>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</si>
  <si>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</si>
  <si>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</si>
  <si>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</si>
  <si>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</si>
  <si>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</si>
  <si>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</si>
  <si>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</si>
  <si>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</si>
  <si>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</si>
  <si>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</si>
  <si>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</si>
  <si>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</si>
  <si>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</si>
  <si>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</si>
  <si>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</si>
  <si>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</si>
  <si>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</si>
  <si>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</si>
  <si>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</si>
  <si>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</si>
  <si>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</si>
  <si>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</si>
  <si>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</si>
  <si>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</si>
  <si>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</si>
  <si>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</si>
  <si>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</si>
  <si>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</si>
  <si>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</si>
  <si>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</si>
  <si>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</si>
  <si>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</si>
  <si>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</si>
  <si>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</si>
  <si>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</si>
  <si>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</si>
  <si>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</si>
  <si>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</si>
  <si>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</si>
  <si>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</si>
  <si>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</si>
  <si>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</si>
  <si>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</si>
  <si>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</si>
  <si>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</si>
  <si>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</si>
  <si>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</si>
  <si>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</si>
  <si>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</si>
  <si>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</si>
  <si>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</si>
  <si>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</si>
  <si>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</si>
  <si>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</si>
  <si>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</si>
  <si>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</si>
  <si>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</si>
  <si>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</si>
  <si>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</si>
  <si>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</si>
  <si>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</si>
  <si>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</si>
  <si>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</si>
  <si>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</si>
  <si>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</si>
  <si>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</si>
  <si>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</si>
  <si>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</si>
  <si>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</si>
  <si>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</si>
  <si>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</si>
  <si>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</si>
  <si>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</si>
  <si>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</si>
  <si>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</si>
  <si>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</si>
  <si>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</si>
  <si>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</si>
  <si>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</si>
  <si>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</si>
  <si>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</si>
  <si>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</si>
  <si>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</si>
  <si>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</si>
  <si>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</si>
  <si>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</si>
  <si>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</si>
  <si>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</si>
  <si>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</si>
  <si>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</si>
  <si>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</si>
  <si>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</si>
  <si>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</si>
  <si>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</si>
  <si>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</si>
  <si>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</si>
  <si>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</si>
  <si>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</si>
  <si>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</si>
  <si>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</si>
  <si>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</si>
  <si>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</si>
  <si>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</si>
  <si>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</si>
  <si>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</si>
  <si>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</si>
  <si>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</si>
  <si>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</si>
  <si>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</si>
  <si>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</si>
  <si>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</si>
  <si>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</si>
  <si>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</si>
  <si>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</si>
  <si>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</si>
  <si>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</si>
  <si>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</si>
  <si>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</si>
  <si>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</si>
  <si>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</si>
  <si>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</si>
  <si>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</si>
  <si>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</si>
  <si>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</si>
  <si>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</si>
  <si>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</si>
  <si>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</si>
  <si>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</si>
  <si>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</si>
  <si>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</si>
  <si>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</si>
  <si>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</si>
  <si>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</si>
  <si>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</si>
  <si>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</si>
  <si>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</si>
  <si>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</si>
  <si>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</si>
  <si>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</si>
  <si>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</si>
  <si>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</si>
  <si>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</si>
  <si>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</si>
  <si>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</si>
  <si>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</si>
  <si>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</si>
  <si>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</si>
  <si>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</si>
  <si>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</si>
  <si>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</si>
  <si>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</si>
  <si>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</si>
  <si>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</si>
  <si>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</si>
  <si>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</si>
  <si>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</si>
  <si>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</si>
  <si>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</si>
  <si>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</si>
  <si>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</si>
  <si>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</si>
  <si>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</si>
  <si>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</si>
  <si>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</si>
  <si>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</si>
  <si>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</si>
  <si>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</si>
  <si>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</si>
  <si>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</si>
  <si>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</si>
  <si>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</si>
  <si>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</si>
  <si>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</si>
  <si>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</si>
  <si>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</si>
  <si>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</si>
  <si>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</si>
  <si>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</si>
  <si>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</si>
  <si>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</si>
  <si>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</si>
  <si>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</si>
  <si>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</si>
  <si>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</si>
  <si>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</si>
  <si>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</si>
  <si>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</si>
  <si>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</si>
  <si>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</si>
  <si>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</si>
  <si>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</si>
  <si>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</si>
  <si>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</si>
  <si>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</si>
  <si>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</si>
  <si>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</si>
  <si>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</si>
  <si>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</si>
  <si>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</si>
  <si>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</si>
  <si>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</si>
  <si>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</si>
  <si>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</si>
  <si>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</si>
  <si>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</si>
  <si>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</si>
  <si>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</si>
  <si>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</si>
  <si>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</si>
  <si>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</si>
  <si>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</si>
  <si>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</si>
  <si>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</si>
  <si>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</si>
  <si>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</si>
  <si>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</si>
  <si>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</si>
  <si>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</si>
  <si>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</si>
  <si>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</si>
  <si>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</si>
  <si>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</si>
  <si>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</si>
  <si>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</si>
  <si>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</si>
  <si>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</si>
  <si>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</si>
  <si>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</si>
  <si>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</si>
  <si>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</si>
  <si>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</si>
  <si>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</si>
  <si>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</si>
  <si>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</si>
  <si>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</si>
  <si>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</si>
  <si>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</si>
  <si>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</si>
  <si>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</si>
  <si>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</si>
  <si>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</si>
  <si>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</si>
  <si>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</si>
  <si>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</si>
  <si>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</si>
  <si>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</si>
  <si>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</si>
  <si>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</si>
  <si>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</si>
  <si>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</si>
  <si>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</si>
  <si>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</si>
  <si>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</si>
  <si>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</si>
  <si>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</si>
  <si>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</si>
  <si>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</si>
  <si>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</si>
  <si>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</si>
  <si>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</si>
  <si>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</si>
  <si>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</si>
  <si>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</si>
  <si>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</si>
  <si>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</si>
  <si>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</si>
  <si>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</si>
  <si>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</si>
  <si>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</si>
  <si>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</si>
  <si>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</si>
  <si>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</si>
  <si>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</si>
  <si>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</si>
  <si>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</si>
  <si>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</si>
  <si>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</si>
  <si>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</si>
  <si>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</si>
  <si>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</si>
  <si>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</si>
  <si>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</si>
  <si>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</si>
  <si>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</si>
  <si>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</si>
  <si>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</si>
  <si>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</si>
  <si>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</si>
  <si>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</si>
  <si>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</si>
  <si>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</si>
  <si>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</si>
  <si>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</si>
  <si>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</si>
  <si>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</si>
  <si>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</si>
  <si>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</si>
  <si>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</si>
  <si>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</si>
  <si>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</si>
  <si>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</si>
  <si>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</si>
  <si>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</si>
  <si>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</si>
  <si>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</si>
  <si>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</si>
  <si>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</si>
  <si>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</si>
  <si>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</si>
  <si>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</si>
  <si>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</si>
  <si>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</si>
  <si>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</si>
  <si>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</si>
  <si>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</si>
  <si>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</si>
  <si>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</si>
  <si>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</si>
  <si>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</si>
  <si>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</si>
  <si>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</si>
  <si>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</si>
  <si>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</si>
  <si>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</si>
  <si>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</si>
  <si>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</si>
  <si>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</si>
  <si>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</si>
  <si>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</si>
  <si>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</si>
  <si>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</si>
  <si>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</si>
  <si>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</si>
  <si>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</si>
  <si>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</si>
  <si>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</si>
  <si>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</si>
  <si>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</si>
  <si>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</si>
  <si>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</si>
  <si>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</si>
  <si>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</si>
  <si>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</si>
  <si>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</si>
  <si>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</si>
  <si>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</si>
  <si>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</si>
  <si>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</si>
  <si>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</si>
  <si>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</si>
  <si>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</si>
  <si>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</si>
  <si>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</si>
  <si>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</si>
  <si>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</si>
  <si>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</si>
  <si>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</si>
  <si>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</si>
  <si>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</si>
  <si>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</si>
  <si>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</si>
  <si>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</si>
  <si>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</si>
  <si>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</si>
  <si>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</si>
  <si>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</si>
  <si>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</si>
  <si>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</si>
  <si>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</si>
  <si>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</si>
  <si>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</si>
  <si>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</si>
  <si>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</si>
  <si>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</si>
  <si>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</si>
  <si>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</si>
  <si>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</si>
  <si>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</si>
  <si>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</si>
  <si>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</si>
  <si>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</si>
  <si>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</si>
  <si>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</si>
  <si>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</si>
  <si>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</si>
  <si>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</si>
  <si>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</si>
  <si>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</si>
  <si>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</si>
  <si>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</si>
  <si>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</si>
  <si>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</si>
  <si>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</si>
  <si>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</si>
  <si>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</si>
  <si>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</si>
  <si>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</si>
  <si>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</si>
  <si>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</si>
  <si>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</si>
  <si>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</si>
  <si>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</si>
  <si>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</si>
  <si>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</si>
  <si>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</si>
  <si>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</si>
  <si>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</si>
  <si>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</si>
  <si>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</si>
  <si>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</si>
  <si>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</si>
  <si>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</si>
  <si>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</si>
  <si>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</si>
  <si>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</si>
  <si>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</si>
  <si>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</si>
  <si>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</si>
  <si>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</si>
  <si>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</si>
  <si>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</si>
  <si>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</si>
  <si>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</si>
  <si>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</si>
  <si>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</si>
  <si>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</si>
  <si>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</si>
  <si>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</si>
  <si>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</si>
  <si>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</si>
  <si>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</si>
  <si>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</si>
  <si>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</si>
  <si>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</si>
  <si>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</si>
  <si>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</si>
  <si>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</si>
  <si>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</si>
  <si>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</si>
  <si>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</si>
  <si>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</si>
  <si>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</si>
  <si>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</si>
  <si>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</si>
  <si>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</si>
  <si>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</si>
  <si>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</si>
  <si>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</si>
  <si>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</si>
  <si>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</si>
  <si>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</si>
  <si>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</si>
  <si>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</si>
  <si>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</si>
  <si>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</si>
  <si>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</si>
  <si>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</si>
  <si>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</si>
  <si>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</si>
  <si>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</si>
  <si>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</si>
  <si>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</si>
  <si>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</si>
  <si>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</si>
  <si>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</si>
  <si>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</si>
  <si>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</si>
  <si>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</si>
  <si>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</si>
  <si>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</si>
  <si>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</si>
  <si>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</si>
  <si>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</si>
  <si>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</si>
  <si>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</si>
  <si>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</si>
  <si>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</si>
  <si>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</si>
  <si>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</si>
  <si>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</si>
  <si>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</si>
  <si>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</si>
  <si>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</si>
  <si>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</si>
  <si>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</si>
  <si>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</si>
  <si>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</si>
  <si>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</si>
  <si>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</si>
  <si>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</si>
  <si>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</si>
  <si>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</si>
  <si>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</si>
  <si>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</si>
  <si>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</si>
  <si>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</si>
  <si>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</si>
  <si>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</si>
  <si>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</si>
  <si>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</si>
  <si>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</si>
  <si>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</si>
  <si>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</si>
  <si>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</si>
  <si>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</si>
  <si>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</si>
  <si>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</si>
  <si>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</si>
  <si>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</si>
  <si>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</si>
  <si>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</si>
  <si>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</si>
  <si>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</si>
  <si>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</si>
  <si>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</si>
  <si>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</si>
  <si>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</si>
  <si>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</si>
  <si>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</si>
  <si>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</si>
  <si>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</si>
  <si>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</si>
  <si>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</si>
  <si>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</si>
  <si>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</si>
  <si>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</si>
  <si>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</si>
  <si>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</si>
  <si>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</si>
  <si>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</si>
  <si>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</si>
  <si>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</si>
  <si>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</si>
  <si>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</si>
  <si>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</si>
  <si>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</si>
  <si>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</si>
  <si>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</si>
  <si>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</si>
  <si>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</si>
  <si>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</si>
  <si>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</si>
  <si>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</si>
  <si>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</si>
  <si>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</si>
  <si>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</si>
  <si>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</si>
  <si>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</si>
  <si>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</si>
  <si>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</si>
  <si>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</si>
  <si>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</si>
  <si>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</si>
  <si>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</si>
  <si>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</si>
  <si>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</si>
  <si>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</si>
  <si>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</si>
  <si>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</si>
  <si>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</si>
  <si>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</si>
  <si>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</si>
  <si>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</si>
  <si>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</si>
  <si>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</si>
  <si>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</si>
  <si>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</si>
  <si>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</si>
  <si>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</si>
  <si>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</si>
  <si>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</si>
  <si>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</si>
  <si>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</si>
  <si>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</si>
  <si>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</si>
  <si>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</si>
  <si>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</si>
  <si>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</si>
  <si>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</si>
  <si>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</si>
  <si>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</si>
  <si>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</si>
  <si>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</si>
  <si>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</si>
  <si>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</si>
  <si>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</si>
  <si>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</si>
  <si>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</si>
  <si>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</si>
  <si>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</si>
  <si>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</si>
  <si>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</si>
  <si>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</si>
  <si>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</si>
  <si>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</si>
  <si>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</si>
  <si>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</si>
  <si>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</si>
  <si>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</si>
  <si>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</si>
  <si>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</si>
  <si>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</si>
  <si>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</si>
  <si>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</si>
  <si>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</si>
  <si>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</si>
  <si>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</si>
  <si>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</si>
  <si>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</si>
  <si>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</si>
  <si>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</si>
  <si>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</si>
  <si>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</si>
  <si>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</si>
  <si>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</si>
  <si>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</si>
  <si>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</si>
  <si>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</si>
  <si>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</si>
  <si>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</si>
  <si>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</si>
  <si>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</si>
  <si>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</si>
  <si>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</si>
  <si>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</si>
  <si>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</si>
  <si>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</si>
  <si>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</si>
  <si>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</si>
  <si>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</si>
  <si>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</si>
  <si>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</si>
  <si>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</si>
  <si>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</si>
  <si>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</si>
  <si>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</si>
  <si>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</si>
  <si>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</si>
  <si>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</si>
  <si>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</si>
  <si>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</si>
  <si>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</si>
  <si>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</si>
  <si>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</si>
  <si>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</si>
  <si>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</si>
  <si>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</si>
  <si>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</si>
  <si>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</si>
  <si>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</si>
  <si>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</si>
  <si>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</si>
  <si>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</si>
  <si>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</si>
  <si>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</si>
  <si>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</si>
  <si>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</si>
  <si>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</si>
  <si>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</si>
  <si>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</si>
  <si>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</si>
  <si>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</si>
  <si>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</si>
  <si>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</si>
  <si>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</si>
  <si>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</si>
  <si>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</si>
  <si>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</si>
  <si>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</si>
  <si>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</si>
  <si>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</si>
  <si>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</si>
  <si>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</si>
  <si>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</si>
  <si>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</si>
  <si>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</si>
  <si>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</si>
  <si>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</si>
  <si>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</si>
  <si>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</si>
  <si>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</si>
  <si>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</si>
  <si>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</si>
  <si>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</si>
  <si>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</si>
  <si>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</si>
  <si>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</si>
  <si>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</si>
  <si>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</si>
  <si>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</si>
  <si>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</si>
  <si>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</si>
  <si>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</si>
  <si>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</si>
  <si>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</si>
  <si>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</si>
  <si>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</si>
  <si>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</si>
  <si>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</si>
  <si>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</si>
  <si>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</si>
  <si>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</si>
  <si>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</si>
  <si>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</si>
  <si>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</si>
  <si>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</si>
  <si>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</si>
  <si>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</si>
  <si>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</si>
  <si>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</si>
  <si>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</si>
  <si>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</si>
  <si>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</si>
  <si>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</si>
  <si>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</si>
  <si>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</si>
  <si>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</si>
  <si>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</si>
  <si>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</si>
  <si>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</si>
  <si>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</si>
  <si>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</si>
  <si>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</si>
  <si>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</si>
  <si>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</si>
  <si>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</si>
  <si>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</si>
  <si>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</si>
  <si>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</si>
  <si>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</si>
  <si>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</si>
  <si>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</si>
  <si>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</si>
  <si>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</si>
  <si>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</si>
  <si>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</si>
  <si>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</si>
  <si>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</si>
  <si>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</si>
  <si>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</si>
  <si>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</si>
  <si>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</si>
  <si>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</si>
  <si>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</si>
  <si>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</si>
  <si>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</si>
  <si>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</si>
  <si>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</si>
  <si>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</si>
  <si>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</si>
  <si>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</si>
  <si>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</si>
  <si>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</si>
  <si>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</si>
  <si>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</si>
  <si>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</si>
  <si>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</si>
  <si>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</si>
  <si>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</si>
  <si>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</si>
  <si>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</si>
  <si>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</si>
  <si>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</si>
  <si>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</si>
  <si>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</si>
  <si>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</si>
  <si>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</si>
  <si>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</si>
  <si>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</si>
  <si>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</si>
  <si>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</si>
  <si>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</si>
  <si>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</si>
  <si>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</si>
  <si>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</si>
  <si>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</si>
  <si>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</si>
  <si>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</si>
  <si>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</si>
  <si>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</si>
  <si>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</si>
  <si>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</si>
  <si>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</si>
  <si>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</si>
  <si>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</si>
  <si>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</si>
  <si>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</si>
  <si>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</si>
  <si>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</si>
  <si>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</si>
  <si>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</si>
  <si>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</si>
  <si>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</si>
  <si>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</si>
  <si>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</si>
  <si>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</si>
  <si>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</si>
  <si>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</si>
  <si>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</si>
  <si>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</si>
  <si>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</si>
  <si>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</si>
  <si>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</si>
  <si>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</si>
  <si>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</si>
  <si>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</si>
  <si>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</si>
  <si>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</si>
  <si>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</si>
  <si>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</si>
  <si>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</si>
  <si>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</si>
  <si>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</si>
  <si>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</si>
  <si>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</si>
  <si>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</si>
  <si>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</si>
  <si>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</si>
  <si>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</si>
  <si>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</si>
  <si>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</si>
  <si>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</si>
  <si>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</si>
  <si>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</si>
  <si>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</si>
  <si>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</si>
  <si>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</si>
  <si>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</si>
  <si>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</si>
  <si>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</si>
  <si>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</si>
  <si>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</si>
  <si>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</si>
  <si>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</si>
  <si>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</si>
  <si>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</si>
  <si>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</si>
  <si>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</si>
  <si>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</si>
  <si>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</si>
  <si>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</si>
  <si>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</si>
  <si>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</si>
  <si>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</si>
  <si>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</si>
  <si>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</si>
  <si>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</si>
  <si>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</si>
  <si>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</si>
  <si>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</si>
  <si>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</si>
  <si>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</si>
  <si>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</si>
  <si>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</si>
  <si>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</si>
  <si>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</si>
  <si>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</si>
  <si>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</si>
  <si>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</si>
  <si>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</si>
  <si>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</si>
  <si>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</si>
  <si>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</si>
  <si>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</si>
  <si>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</si>
  <si>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</si>
  <si>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</si>
  <si>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</si>
  <si>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</si>
  <si>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</si>
  <si>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</si>
  <si>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</si>
  <si>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</si>
  <si>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</si>
  <si>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</si>
  <si>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</si>
  <si>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</si>
  <si>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</si>
  <si>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</si>
  <si>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</si>
  <si>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</si>
  <si>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</si>
  <si>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</si>
  <si>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</si>
  <si>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</si>
  <si>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</si>
  <si>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</si>
  <si>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</si>
  <si>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</si>
  <si>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</si>
  <si>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</si>
  <si>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</si>
  <si>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</si>
  <si>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</si>
  <si>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</si>
  <si>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</si>
  <si>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</si>
  <si>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</si>
  <si>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</si>
  <si>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</si>
  <si>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</si>
  <si>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</si>
  <si>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</si>
  <si>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</si>
  <si>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</si>
  <si>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</si>
  <si>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</si>
  <si>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</si>
  <si>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</si>
  <si>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</si>
  <si>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</si>
  <si>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</si>
  <si>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</si>
  <si>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</si>
  <si>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</si>
  <si>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</si>
  <si>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</si>
  <si>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</si>
  <si>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</si>
  <si>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</si>
  <si>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</si>
  <si>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</si>
  <si>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</si>
  <si>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</si>
  <si>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</si>
  <si>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</si>
  <si>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</si>
  <si>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</si>
  <si>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</si>
  <si>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</si>
  <si>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</si>
  <si>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</si>
  <si>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</si>
  <si>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</si>
  <si>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</si>
  <si>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</si>
  <si>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</si>
  <si>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</si>
  <si>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</si>
  <si>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</si>
  <si>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</si>
  <si>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</si>
  <si>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</si>
  <si>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</si>
  <si>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</si>
  <si>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</si>
  <si>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</si>
  <si>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</si>
  <si>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</si>
  <si>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</si>
  <si>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</si>
  <si>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</si>
  <si>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</si>
  <si>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</si>
  <si>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</si>
  <si>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</si>
  <si>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</si>
  <si>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</si>
  <si>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</si>
  <si>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</si>
  <si>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</si>
  <si>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</si>
  <si>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</si>
  <si>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</si>
  <si>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</si>
  <si>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</si>
  <si>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</si>
  <si>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</si>
  <si>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</si>
  <si>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</si>
  <si>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</si>
  <si>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</si>
  <si>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</si>
  <si>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</si>
  <si>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</si>
  <si>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</si>
  <si>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</si>
  <si>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</si>
  <si>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</si>
  <si>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</si>
  <si>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</si>
  <si>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</si>
  <si>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</si>
  <si>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</si>
  <si>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</si>
  <si>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</si>
  <si>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</si>
  <si>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</si>
  <si>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</si>
  <si>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</si>
  <si>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</si>
  <si>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</si>
  <si>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</si>
  <si>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</si>
  <si>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</si>
  <si>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</si>
  <si>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</si>
  <si>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</si>
  <si>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</si>
  <si>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</si>
  <si>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</si>
  <si>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</si>
  <si>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</si>
  <si>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</si>
  <si>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</si>
  <si>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</si>
  <si>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</si>
  <si>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</si>
  <si>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</si>
  <si>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</si>
  <si>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</si>
  <si>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</si>
  <si>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</si>
  <si>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</si>
  <si>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</si>
  <si>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</si>
  <si>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</si>
  <si>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</si>
  <si>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</si>
  <si>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</si>
  <si>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</si>
  <si>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</si>
  <si>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</si>
  <si>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</si>
  <si>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</si>
  <si>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</si>
  <si>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</si>
  <si>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</si>
  <si>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</si>
  <si>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</si>
  <si>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</si>
  <si>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</si>
  <si>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</si>
  <si>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</si>
  <si>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</si>
  <si>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</si>
  <si>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</si>
  <si>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</si>
  <si>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</si>
  <si>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</si>
  <si>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</si>
  <si>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</si>
  <si>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</si>
  <si>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</si>
  <si>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</si>
  <si>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</si>
  <si>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</si>
  <si>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</si>
  <si>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</si>
  <si>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</si>
  <si>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</si>
  <si>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</si>
  <si>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</si>
  <si>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</si>
  <si>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</si>
  <si>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</si>
  <si>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</si>
  <si>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</si>
  <si>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</si>
  <si>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</si>
  <si>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</si>
  <si>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</si>
  <si>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</si>
  <si>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</si>
  <si>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</si>
  <si>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</si>
  <si>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</si>
  <si>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</si>
  <si>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</si>
  <si>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</si>
  <si>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</si>
  <si>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</si>
  <si>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</si>
  <si>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</si>
  <si>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</si>
  <si>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</si>
  <si>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</si>
  <si>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</si>
  <si>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</si>
  <si>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</si>
  <si>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</si>
  <si>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</si>
  <si>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</si>
  <si>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</si>
  <si>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</si>
  <si>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</si>
  <si>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</si>
  <si>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</si>
  <si>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</si>
  <si>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</si>
  <si>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</si>
  <si>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</si>
  <si>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</si>
  <si>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</si>
  <si>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</si>
  <si>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</si>
  <si>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</si>
  <si>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</si>
  <si>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</si>
  <si>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</si>
  <si>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</si>
  <si>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</si>
  <si>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</si>
  <si>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</si>
  <si>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</si>
  <si>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</si>
  <si>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</si>
  <si>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</si>
  <si>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</si>
  <si>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</si>
  <si>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</si>
  <si>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</si>
  <si>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</si>
  <si>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</si>
  <si>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</si>
  <si>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</si>
  <si>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</si>
  <si>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</si>
  <si>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</si>
  <si>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</si>
  <si>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</si>
  <si>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</si>
  <si>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</si>
  <si>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</si>
  <si>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</si>
  <si>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</si>
  <si>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</si>
  <si>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</si>
  <si>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</si>
  <si>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</si>
  <si>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</si>
  <si>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</si>
  <si>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</si>
  <si>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</si>
  <si>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</si>
  <si>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</si>
  <si>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</si>
  <si>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</si>
  <si>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</si>
  <si>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</si>
  <si>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</si>
  <si>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</si>
  <si>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</si>
  <si>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</si>
  <si>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</si>
  <si>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</si>
  <si>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</si>
  <si>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</si>
  <si>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</si>
  <si>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</si>
  <si>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</si>
  <si>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</si>
  <si>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</si>
  <si>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</si>
  <si>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</si>
  <si>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</si>
  <si>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</si>
  <si>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</si>
  <si>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</si>
  <si>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</si>
  <si>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</si>
  <si>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</si>
  <si>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</si>
  <si>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</si>
  <si>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</si>
  <si>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</si>
  <si>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</si>
  <si>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</si>
  <si>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</si>
  <si>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</si>
  <si>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</si>
  <si>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</si>
  <si>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</si>
  <si>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</si>
  <si>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</si>
  <si>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</si>
  <si>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</si>
  <si>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</si>
  <si>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</si>
  <si>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</si>
  <si>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</si>
  <si>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</si>
  <si>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</si>
  <si>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</si>
  <si>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</si>
  <si>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</si>
  <si>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</si>
  <si>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</si>
  <si>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</si>
  <si>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</si>
  <si>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</si>
  <si>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</si>
  <si>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</si>
  <si>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</si>
  <si>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</si>
  <si>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</si>
  <si>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</si>
  <si>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</si>
  <si>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</si>
  <si>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</si>
  <si>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</si>
  <si>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</si>
  <si>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</si>
  <si>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</si>
  <si>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</si>
  <si>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</si>
  <si>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</si>
  <si>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</si>
  <si>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</si>
  <si>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</si>
  <si>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</si>
  <si>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</si>
  <si>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</si>
  <si>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</si>
  <si>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</si>
  <si>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</si>
  <si>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</si>
  <si>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</si>
  <si>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</si>
  <si>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</si>
  <si>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</si>
  <si>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</si>
  <si>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</si>
  <si>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</si>
  <si>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</si>
  <si>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</si>
  <si>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</si>
  <si>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</si>
  <si>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</si>
  <si>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</si>
  <si>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</si>
  <si>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</si>
  <si>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</si>
  <si>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</si>
  <si>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</si>
  <si>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</si>
  <si>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</si>
  <si>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</si>
  <si>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</si>
  <si>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</si>
  <si>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</si>
  <si>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</si>
  <si>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</si>
  <si>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</si>
  <si>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</si>
  <si>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</si>
  <si>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</si>
  <si>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</si>
  <si>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</si>
  <si>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</si>
  <si>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</si>
  <si>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</si>
  <si>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</si>
  <si>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</si>
  <si>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</si>
  <si>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</si>
  <si>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</si>
  <si>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</si>
  <si>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</si>
  <si>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</si>
  <si>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</si>
  <si>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</si>
  <si>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</si>
  <si>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</si>
  <si>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</si>
  <si>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</si>
  <si>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</si>
  <si>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</si>
  <si>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</si>
  <si>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</si>
  <si>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</si>
  <si>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</si>
  <si>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</si>
  <si>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</si>
  <si>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</si>
  <si>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</si>
  <si>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</si>
  <si>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</si>
  <si>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</si>
  <si>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</si>
  <si>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</si>
  <si>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</si>
  <si>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</si>
  <si>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</si>
  <si>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</si>
  <si>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</si>
  <si>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</si>
  <si>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</si>
  <si>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</si>
  <si>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</si>
  <si>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</si>
  <si>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</si>
  <si>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</si>
  <si>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</si>
  <si>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</si>
  <si>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</si>
  <si>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</si>
  <si>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</si>
  <si>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</si>
  <si>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</si>
  <si>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</si>
  <si>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</si>
  <si>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</si>
  <si>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</si>
  <si>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</si>
  <si>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</si>
  <si>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</si>
  <si>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</si>
  <si>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</si>
  <si>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</si>
  <si>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</si>
  <si>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</si>
  <si>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</si>
  <si>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</si>
  <si>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</si>
  <si>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</si>
  <si>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</si>
  <si>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</si>
  <si>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</si>
  <si>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</si>
  <si>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</si>
  <si>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</si>
  <si>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</si>
  <si>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</si>
  <si>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</si>
  <si>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</si>
  <si>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</si>
  <si>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</si>
  <si>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</si>
  <si>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</si>
  <si>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</si>
  <si>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</si>
  <si>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</si>
  <si>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</si>
  <si>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</si>
  <si>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</si>
  <si>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</si>
  <si>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</si>
  <si>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</si>
  <si>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</si>
  <si>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</si>
  <si>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</si>
  <si>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</si>
  <si>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</si>
  <si>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</si>
  <si>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</si>
  <si>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</si>
  <si>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</si>
  <si>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</si>
  <si>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</si>
  <si>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</si>
  <si>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</si>
  <si>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</si>
  <si>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</si>
  <si>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</si>
  <si>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</si>
  <si>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</si>
  <si>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</si>
  <si>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</si>
  <si>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</si>
  <si>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</si>
  <si>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</si>
  <si>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</si>
  <si>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</si>
  <si>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</si>
  <si>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</si>
  <si>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</si>
  <si>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</si>
  <si>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</si>
  <si>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</si>
  <si>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</si>
  <si>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</si>
  <si>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</si>
  <si>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</si>
  <si>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</si>
  <si>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</si>
  <si>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</si>
  <si>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</si>
  <si>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</si>
  <si>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</si>
  <si>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</si>
  <si>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</si>
  <si>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</si>
  <si>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</si>
  <si>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</si>
  <si>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</si>
  <si>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</si>
  <si>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</si>
  <si>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</si>
  <si>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</si>
  <si>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</si>
  <si>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</si>
  <si>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</si>
  <si>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</si>
  <si>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</si>
  <si>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</si>
  <si>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</si>
  <si>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</si>
  <si>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</si>
  <si>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</si>
  <si>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</si>
  <si>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</si>
  <si>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</si>
  <si>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</si>
  <si>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</si>
  <si>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</si>
  <si>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</si>
  <si>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</si>
  <si>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</si>
  <si>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</si>
  <si>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</si>
  <si>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</si>
  <si>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</si>
  <si>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</si>
  <si>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</si>
  <si>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</si>
  <si>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</si>
  <si>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</si>
  <si>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</si>
  <si>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</si>
  <si>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</si>
  <si>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</si>
  <si>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</si>
  <si>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</si>
  <si>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</si>
  <si>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</si>
  <si>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</si>
  <si>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</si>
  <si>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</si>
  <si>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</si>
  <si>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</si>
  <si>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</si>
  <si>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</si>
  <si>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</si>
  <si>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</si>
  <si>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</si>
  <si>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</si>
  <si>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</si>
  <si>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</si>
  <si>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</si>
  <si>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</si>
  <si>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</si>
  <si>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</si>
  <si>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</si>
  <si>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</si>
  <si>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</si>
  <si>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</si>
  <si>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</si>
  <si>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</si>
  <si>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</si>
  <si>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</si>
  <si>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</si>
  <si>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</si>
  <si>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</si>
  <si>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</si>
  <si>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</si>
  <si>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</si>
  <si>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</si>
  <si>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</si>
  <si>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</si>
  <si>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</si>
  <si>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</si>
  <si>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</si>
  <si>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</si>
  <si>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</si>
  <si>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</si>
  <si>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</si>
  <si>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</si>
  <si>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</si>
  <si>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</si>
  <si>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</si>
  <si>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</si>
  <si>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</si>
  <si>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</si>
  <si>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</si>
  <si>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</si>
  <si>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</si>
  <si>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</si>
  <si>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</si>
  <si>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</si>
  <si>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</si>
  <si>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</si>
  <si>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</si>
  <si>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</si>
  <si>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</si>
  <si>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</si>
  <si>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</si>
  <si>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</si>
  <si>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</si>
  <si>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</si>
  <si>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</si>
  <si>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</si>
  <si>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</si>
  <si>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</si>
  <si>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</si>
  <si>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</si>
  <si>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</si>
  <si>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</si>
  <si>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</si>
  <si>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</si>
  <si>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</si>
  <si>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</si>
  <si>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</si>
  <si>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</si>
  <si>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</si>
  <si>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</si>
  <si>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</si>
  <si>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</si>
  <si>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</si>
  <si>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</si>
  <si>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</si>
  <si>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</si>
  <si>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</si>
  <si>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</si>
  <si>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</si>
  <si>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</si>
  <si>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</si>
  <si>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</si>
  <si>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</si>
  <si>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</si>
  <si>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</si>
  <si>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</si>
  <si>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</si>
  <si>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</si>
  <si>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</si>
  <si>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</si>
  <si>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</si>
  <si>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</si>
  <si>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</si>
  <si>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</si>
  <si>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</si>
  <si>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</si>
  <si>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</si>
  <si>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</si>
  <si>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</si>
  <si>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</si>
  <si>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</si>
  <si>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</si>
  <si>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</si>
  <si>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</si>
  <si>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</si>
  <si>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</si>
  <si>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</si>
  <si>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</si>
  <si>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</si>
  <si>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</si>
  <si>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</si>
  <si>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</si>
  <si>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</si>
  <si>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</si>
  <si>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</si>
  <si>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</si>
  <si>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</si>
  <si>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</si>
  <si>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</si>
  <si>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</si>
  <si>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</si>
  <si>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</si>
  <si>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</si>
  <si>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</si>
  <si>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</si>
  <si>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</si>
  <si>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</si>
  <si>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</si>
  <si>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</si>
  <si>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</si>
  <si>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</si>
  <si>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</si>
  <si>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</si>
  <si>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</si>
  <si>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</si>
  <si>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</si>
  <si>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</si>
  <si>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</si>
  <si>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</si>
  <si>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</si>
  <si>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</si>
  <si>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</si>
  <si>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</si>
  <si>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</si>
  <si>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</si>
  <si>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</si>
  <si>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</si>
  <si>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</si>
  <si>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</si>
  <si>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</si>
  <si>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</si>
  <si>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</si>
  <si>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</si>
  <si>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</si>
  <si>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</si>
  <si>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</si>
  <si>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</si>
  <si>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</si>
  <si>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</si>
  <si>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</si>
  <si>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</si>
  <si>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</si>
  <si>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</si>
  <si>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</si>
  <si>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</si>
  <si>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</si>
  <si>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</si>
  <si>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</si>
  <si>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</si>
  <si>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</si>
  <si>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</si>
  <si>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</si>
  <si>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</si>
  <si>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</si>
  <si>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</si>
  <si>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</si>
  <si>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</si>
  <si>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</si>
  <si>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</si>
  <si>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</si>
  <si>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</si>
  <si>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</si>
  <si>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</si>
  <si>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</si>
  <si>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</si>
  <si>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</si>
  <si>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</si>
  <si>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</si>
  <si>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</si>
  <si>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</si>
  <si>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</si>
  <si>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</si>
  <si>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</si>
  <si>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</si>
  <si>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</si>
  <si>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</si>
  <si>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</si>
  <si>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</si>
  <si>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</si>
  <si>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</si>
  <si>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</si>
  <si>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</si>
  <si>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</si>
  <si>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</si>
  <si>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</si>
  <si>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</si>
  <si>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</si>
  <si>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</si>
  <si>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</si>
  <si>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</si>
  <si>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</si>
  <si>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</si>
  <si>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</si>
  <si>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</si>
  <si>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</si>
  <si>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</si>
  <si>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</si>
  <si>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</si>
  <si>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</si>
  <si>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</si>
  <si>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</si>
  <si>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</si>
  <si>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</si>
  <si>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</si>
  <si>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</si>
  <si>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</si>
  <si>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</si>
  <si>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</si>
  <si>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</si>
  <si>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</si>
  <si>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</si>
  <si>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</si>
  <si>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</si>
  <si>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</si>
  <si>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</si>
  <si>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</si>
  <si>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</si>
  <si>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</si>
  <si>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</si>
  <si>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</si>
  <si>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</si>
  <si>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</si>
  <si>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</si>
  <si>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</si>
  <si>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</si>
  <si>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</si>
  <si>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</si>
  <si>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</si>
  <si>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</si>
  <si>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</si>
  <si>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</si>
  <si>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</si>
  <si>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</si>
  <si>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</si>
  <si>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</si>
  <si>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</si>
  <si>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</si>
  <si>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</si>
  <si>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</si>
  <si>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</si>
  <si>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</si>
  <si>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</si>
  <si>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</si>
  <si>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</si>
  <si>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</si>
  <si>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</si>
  <si>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</si>
  <si>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</si>
  <si>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</si>
  <si>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</si>
  <si>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</si>
  <si>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</si>
  <si>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</si>
  <si>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</si>
  <si>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</si>
  <si>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</si>
  <si>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</si>
  <si>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</si>
  <si>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</si>
  <si>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</si>
  <si>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</si>
  <si>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</si>
  <si>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</si>
  <si>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</si>
  <si>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</si>
  <si>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</si>
  <si>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</si>
  <si>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</si>
  <si>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</si>
  <si>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</si>
  <si>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</si>
  <si>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</si>
  <si>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</si>
  <si>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</si>
  <si>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</si>
  <si>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</si>
  <si>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</si>
  <si>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</si>
  <si>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</si>
  <si>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</si>
  <si>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</si>
  <si>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</si>
  <si>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</si>
  <si>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</si>
  <si>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</si>
  <si>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</si>
  <si>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</si>
  <si>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</si>
  <si>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</si>
  <si>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</si>
  <si>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</si>
  <si>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</si>
  <si>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</si>
  <si>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</si>
  <si>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</si>
  <si>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</si>
  <si>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</si>
  <si>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</si>
  <si>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</si>
  <si>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</si>
  <si>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</si>
  <si>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</si>
  <si>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</si>
  <si>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</si>
  <si>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</si>
  <si>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</si>
  <si>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</si>
  <si>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</si>
  <si>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</si>
  <si>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</si>
  <si>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</si>
  <si>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</si>
  <si>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</si>
  <si>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</si>
  <si>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</si>
  <si>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</si>
  <si>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</si>
  <si>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</si>
  <si>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</si>
  <si>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</si>
  <si>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</si>
  <si>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</si>
  <si>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</si>
  <si>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</si>
  <si>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</si>
  <si>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</si>
  <si>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</si>
  <si>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</si>
  <si>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</si>
  <si>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</si>
  <si>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</si>
  <si>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</si>
  <si>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</si>
  <si>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</si>
  <si>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</si>
  <si>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</si>
  <si>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</si>
  <si>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</si>
  <si>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</si>
  <si>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</si>
  <si>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</si>
  <si>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</si>
  <si>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</si>
  <si>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</si>
  <si>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</si>
  <si>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</si>
  <si>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</si>
  <si>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</si>
  <si>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</si>
  <si>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</si>
  <si>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</si>
  <si>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</si>
  <si>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</si>
  <si>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</si>
  <si>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</si>
  <si>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</si>
  <si>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</si>
  <si>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</si>
  <si>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</si>
  <si>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</si>
  <si>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</si>
  <si>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</si>
  <si>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</si>
  <si>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</si>
  <si>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</si>
  <si>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</si>
  <si>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</si>
  <si>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</si>
  <si>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</si>
  <si>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</si>
  <si>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</si>
  <si>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</si>
  <si>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</si>
  <si>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</si>
  <si>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</si>
  <si>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</si>
  <si>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</si>
  <si>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</si>
  <si>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</si>
  <si>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</si>
  <si>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</si>
  <si>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</si>
  <si>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</si>
  <si>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</si>
  <si>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</si>
  <si>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</si>
  <si>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</si>
  <si>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</si>
  <si>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</si>
  <si>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</si>
  <si>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</si>
  <si>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</si>
  <si>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</si>
  <si>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</si>
  <si>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</si>
  <si>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</si>
  <si>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</si>
  <si>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</si>
  <si>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</si>
  <si>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</si>
  <si>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</si>
  <si>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</si>
  <si>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</si>
  <si>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</si>
  <si>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</si>
  <si>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</si>
  <si>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</si>
  <si>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</si>
  <si>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</si>
  <si>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</si>
  <si>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</si>
  <si>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</si>
  <si>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</si>
  <si>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</si>
  <si>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</si>
  <si>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</si>
  <si>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</si>
  <si>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</si>
  <si>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</si>
  <si>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</si>
  <si>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</si>
  <si>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</si>
  <si>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</si>
  <si>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</si>
  <si>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</si>
  <si>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</si>
  <si>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</si>
  <si>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</si>
  <si>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</si>
  <si>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</si>
  <si>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</si>
  <si>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</si>
  <si>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</si>
  <si>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</si>
  <si>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</si>
  <si>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</si>
  <si>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</si>
  <si>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</si>
  <si>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</si>
  <si>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</si>
  <si>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</si>
  <si>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</si>
  <si>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</si>
  <si>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</si>
  <si>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</si>
  <si>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</si>
  <si>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</si>
  <si>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</si>
  <si>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</si>
  <si>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</si>
  <si>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</si>
  <si>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</si>
  <si>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</si>
  <si>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</si>
  <si>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</si>
  <si>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</si>
  <si>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</si>
  <si>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</si>
  <si>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</si>
  <si>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</si>
  <si>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</si>
  <si>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</si>
  <si>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</si>
  <si>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</si>
  <si>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</si>
  <si>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</si>
  <si>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</si>
  <si>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</si>
  <si>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</si>
  <si>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</si>
  <si>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</si>
  <si>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</si>
  <si>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</si>
  <si>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</si>
  <si>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</si>
  <si>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</si>
  <si>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</si>
  <si>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</si>
  <si>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</si>
  <si>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</si>
  <si>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</si>
  <si>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</si>
  <si>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</si>
  <si>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</si>
  <si>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</si>
  <si>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</si>
  <si>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</si>
  <si>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</si>
  <si>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</si>
  <si>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</si>
  <si>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</si>
  <si>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</si>
  <si>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</si>
  <si>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</si>
  <si>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</si>
  <si>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</si>
  <si>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</si>
  <si>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</si>
  <si>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</si>
  <si>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</si>
  <si>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</si>
  <si>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</si>
  <si>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</si>
  <si>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</si>
  <si>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</si>
  <si>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</si>
  <si>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</si>
  <si>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</si>
  <si>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</si>
  <si>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</si>
  <si>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</si>
  <si>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</si>
  <si>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</si>
  <si>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</si>
  <si>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</si>
  <si>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</si>
  <si>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</si>
  <si>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</si>
  <si>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</si>
  <si>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</si>
  <si>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</si>
  <si>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</si>
  <si>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</si>
  <si>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</si>
  <si>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</si>
  <si>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</si>
  <si>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</si>
  <si>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</si>
  <si>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</si>
  <si>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</si>
  <si>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</si>
  <si>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</si>
  <si>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</si>
  <si>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</si>
  <si>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</si>
  <si>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</si>
  <si>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</si>
  <si>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</si>
  <si>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</si>
  <si>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</si>
  <si>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</si>
  <si>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</si>
  <si>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</si>
  <si>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</si>
  <si>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</si>
  <si>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</si>
  <si>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</si>
  <si>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</si>
  <si>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</si>
  <si>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</si>
  <si>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</si>
  <si>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</si>
  <si>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</si>
  <si>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</si>
  <si>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</si>
  <si>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</si>
  <si>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</si>
  <si>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</si>
  <si>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</si>
  <si>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</si>
  <si>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</si>
  <si>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</si>
  <si>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</si>
  <si>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</si>
  <si>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</si>
  <si>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</si>
  <si>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</si>
  <si>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</si>
  <si>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</si>
  <si>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</si>
  <si>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</si>
  <si>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</si>
  <si>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</si>
  <si>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</si>
  <si>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</si>
  <si>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</si>
  <si>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</si>
  <si>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</si>
  <si>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</si>
  <si>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</si>
  <si>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</si>
  <si>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</si>
  <si>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</si>
  <si>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</si>
  <si>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</si>
  <si>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</si>
  <si>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</si>
  <si>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</si>
  <si>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</si>
  <si>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</si>
  <si>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</si>
  <si>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</si>
  <si>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</si>
  <si>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</si>
  <si>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</si>
  <si>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</si>
  <si>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</si>
  <si>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</si>
  <si>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</si>
  <si>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</si>
  <si>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</si>
  <si>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</si>
  <si>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</si>
  <si>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</si>
  <si>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</si>
  <si>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</si>
  <si>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</si>
  <si>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</si>
  <si>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</si>
  <si>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</si>
  <si>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</si>
  <si>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</si>
  <si>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</si>
  <si>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</si>
  <si>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</si>
  <si>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</si>
  <si>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</si>
  <si>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</si>
  <si>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</si>
  <si>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</si>
  <si>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</si>
  <si>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</si>
  <si>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</si>
  <si>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</si>
  <si>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</si>
  <si>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</si>
  <si>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</si>
  <si>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</si>
  <si>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</si>
  <si>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</si>
  <si>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</si>
  <si>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</si>
  <si>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</si>
  <si>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</si>
  <si>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</si>
  <si>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</si>
  <si>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</si>
  <si>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</si>
  <si>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</si>
  <si>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</si>
  <si>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</si>
  <si>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</si>
  <si>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</si>
  <si>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</si>
  <si>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</si>
  <si>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</si>
  <si>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</si>
  <si>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</si>
  <si>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</si>
  <si>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</si>
  <si>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</si>
  <si>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</si>
  <si>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</si>
  <si>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</si>
  <si>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</si>
  <si>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</si>
  <si>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</si>
  <si>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</si>
  <si>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</si>
  <si>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</si>
  <si>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</si>
  <si>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</si>
  <si>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</si>
  <si>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</si>
  <si>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</si>
  <si>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</si>
  <si>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</si>
  <si>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</si>
  <si>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</si>
  <si>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</si>
  <si>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</si>
  <si>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</si>
  <si>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</si>
  <si>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</si>
  <si>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</si>
  <si>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</si>
  <si>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</si>
  <si>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</si>
  <si>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</si>
  <si>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</si>
  <si>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</si>
  <si>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</si>
  <si>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</si>
  <si>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</si>
  <si>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</si>
  <si>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</si>
  <si>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</si>
  <si>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</si>
  <si>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</si>
  <si>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</si>
  <si>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</si>
  <si>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</si>
  <si>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</si>
  <si>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</si>
  <si>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</si>
  <si>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</si>
  <si>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</si>
  <si>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</si>
  <si>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</si>
  <si>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</si>
  <si>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</si>
  <si>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</si>
  <si>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</si>
  <si>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</si>
  <si>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</si>
  <si>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</si>
  <si>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</si>
  <si>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</si>
  <si>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</si>
  <si>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</si>
  <si>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</si>
  <si>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</si>
  <si>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</si>
  <si>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</si>
  <si>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</si>
  <si>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</si>
  <si>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</si>
  <si>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</si>
  <si>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</si>
  <si>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</si>
  <si>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</si>
  <si>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</si>
  <si>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</si>
  <si>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</si>
  <si>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</si>
  <si>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</si>
  <si>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</si>
  <si>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</si>
  <si>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</si>
  <si>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</si>
  <si>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</si>
  <si>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</si>
  <si>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</si>
  <si>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</si>
  <si>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</si>
  <si>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</si>
  <si>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</si>
  <si>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</si>
  <si>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</si>
  <si>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</si>
  <si>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</si>
  <si>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</si>
  <si>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</si>
  <si>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</si>
  <si>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</si>
  <si>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</si>
  <si>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</si>
  <si>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</si>
  <si>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</si>
  <si>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</si>
  <si>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</si>
  <si>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</si>
  <si>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</si>
  <si>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</si>
  <si>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</si>
  <si>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</si>
  <si>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</si>
  <si>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</si>
  <si>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</si>
  <si>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</si>
  <si>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</si>
  <si>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</si>
  <si>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</si>
  <si>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</si>
  <si>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</si>
  <si>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</si>
  <si>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</si>
  <si>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</si>
  <si>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</si>
  <si>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</si>
  <si>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</si>
  <si>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</si>
  <si>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</si>
  <si>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</si>
  <si>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</si>
  <si>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</si>
  <si>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</si>
  <si>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</si>
  <si>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</si>
  <si>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</si>
  <si>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</si>
  <si>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</si>
  <si>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</si>
  <si>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</si>
  <si>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</si>
  <si>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</si>
  <si>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</si>
  <si>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</si>
  <si>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</si>
  <si>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</si>
  <si>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</si>
  <si>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</si>
  <si>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</si>
  <si>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</si>
  <si>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</si>
  <si>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</si>
  <si>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</si>
  <si>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</si>
  <si>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</si>
  <si>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</si>
  <si>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</si>
  <si>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</si>
  <si>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</si>
  <si>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</si>
  <si>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</si>
  <si>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</si>
  <si>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</si>
  <si>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</si>
  <si>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</si>
  <si>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</si>
  <si>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</si>
  <si>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</si>
  <si>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</si>
  <si>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</si>
  <si>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</si>
  <si>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</si>
  <si>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</si>
  <si>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</si>
  <si>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</si>
  <si>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</si>
  <si>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</si>
  <si>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</si>
  <si>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</si>
  <si>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</si>
  <si>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</si>
  <si>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</si>
  <si>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</si>
  <si>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</si>
  <si>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</si>
  <si>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</si>
  <si>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</si>
  <si>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</si>
  <si>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</si>
  <si>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</si>
  <si>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</si>
  <si>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</si>
  <si>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</si>
  <si>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</si>
  <si>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</si>
  <si>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</si>
  <si>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</si>
  <si>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</si>
  <si>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</si>
  <si>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</si>
  <si>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</si>
  <si>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</si>
  <si>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</si>
  <si>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</si>
  <si>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</si>
  <si>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</si>
  <si>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</si>
  <si>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</si>
  <si>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</si>
  <si>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</si>
  <si>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</si>
  <si>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</si>
  <si>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</si>
  <si>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</si>
  <si>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</si>
  <si>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</si>
  <si>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</si>
  <si>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</si>
  <si>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</si>
  <si>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</si>
  <si>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</si>
  <si>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</si>
  <si>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</si>
  <si>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</si>
  <si>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</si>
  <si>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</si>
  <si>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</si>
  <si>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</si>
  <si>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</si>
  <si>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</si>
  <si>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</si>
  <si>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</si>
  <si>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</si>
  <si>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</si>
  <si>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</si>
  <si>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</si>
  <si>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</si>
  <si>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</si>
  <si>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</si>
  <si>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</si>
  <si>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</si>
  <si>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</si>
  <si>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</si>
  <si>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</si>
  <si>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</si>
  <si>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</si>
  <si>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</si>
  <si>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</si>
  <si>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</si>
  <si>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</si>
  <si>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</si>
  <si>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</si>
  <si>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</si>
  <si>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</si>
  <si>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</si>
  <si>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</si>
  <si>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</si>
  <si>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</si>
  <si>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</si>
  <si>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</si>
  <si>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</si>
  <si>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</si>
  <si>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</si>
  <si>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</si>
  <si>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</si>
  <si>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</si>
  <si>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</si>
  <si>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</si>
  <si>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</si>
  <si>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</si>
  <si>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</si>
  <si>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</si>
  <si>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</si>
  <si>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</si>
  <si>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</si>
  <si>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</si>
  <si>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</si>
  <si>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</si>
  <si>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</si>
  <si>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</si>
  <si>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</si>
  <si>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</si>
  <si>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</si>
  <si>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</si>
  <si>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</si>
  <si>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</si>
  <si>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</si>
  <si>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</si>
  <si>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</si>
  <si>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</si>
  <si>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</si>
  <si>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</si>
  <si>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</si>
  <si>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</si>
  <si>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</si>
  <si>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</si>
  <si>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</si>
  <si>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</si>
  <si>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</si>
  <si>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</si>
  <si>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</si>
  <si>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</si>
  <si>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</si>
  <si>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</si>
  <si>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</si>
  <si>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</si>
  <si>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</si>
  <si>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</si>
  <si>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</si>
  <si>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</si>
  <si>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</si>
  <si>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</si>
  <si>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</si>
  <si>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</si>
  <si>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</si>
  <si>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</si>
  <si>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</si>
  <si>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</si>
  <si>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</si>
  <si>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</si>
  <si>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</si>
  <si>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</si>
  <si>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</si>
  <si>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</si>
  <si>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</si>
  <si>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</si>
  <si>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</si>
  <si>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</si>
  <si>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</si>
  <si>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</si>
  <si>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</si>
  <si>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</si>
  <si>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</si>
  <si>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</si>
  <si>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</si>
  <si>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</si>
  <si>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</si>
  <si>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</si>
  <si>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</si>
  <si>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</si>
  <si>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</si>
  <si>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</si>
  <si>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</si>
  <si>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</si>
  <si>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</si>
  <si>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</si>
  <si>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</si>
  <si>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</si>
  <si>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</si>
  <si>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</si>
  <si>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</si>
  <si>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</si>
  <si>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</si>
  <si>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</si>
  <si>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</si>
  <si>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</si>
  <si>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</si>
  <si>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</si>
  <si>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</si>
  <si>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</si>
  <si>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</si>
  <si>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</si>
  <si>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</si>
  <si>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</si>
  <si>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</si>
  <si>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</si>
  <si>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</si>
  <si>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</si>
  <si>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</si>
  <si>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</si>
  <si>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</si>
  <si>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</si>
  <si>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</si>
  <si>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</si>
  <si>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</si>
  <si>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</si>
  <si>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</si>
  <si>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</si>
  <si>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</si>
  <si>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</si>
  <si>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</si>
  <si>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</si>
  <si>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</si>
  <si>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</si>
  <si>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</si>
  <si>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</si>
  <si>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</si>
  <si>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</si>
  <si>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</si>
  <si>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</si>
  <si>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</si>
  <si>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</si>
  <si>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</si>
  <si>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</si>
  <si>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</si>
  <si>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</si>
  <si>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</si>
  <si>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</si>
  <si>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</si>
  <si>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</si>
  <si>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</si>
  <si>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</si>
  <si>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</si>
  <si>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</si>
  <si>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</si>
  <si>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</si>
  <si>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</si>
  <si>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</si>
  <si>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</si>
  <si>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</si>
  <si>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</si>
  <si>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</si>
  <si>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</si>
  <si>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</si>
  <si>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</si>
  <si>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</si>
  <si>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</si>
  <si>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</si>
  <si>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</si>
  <si>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</si>
  <si>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</si>
  <si>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</si>
  <si>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</si>
  <si>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</si>
  <si>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</si>
  <si>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</si>
  <si>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</si>
  <si>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</si>
  <si>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</si>
  <si>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</si>
  <si>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</si>
  <si>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</si>
  <si>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</si>
  <si>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</si>
  <si>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</si>
  <si>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</si>
  <si>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</si>
  <si>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</si>
  <si>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</si>
  <si>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</si>
  <si>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</si>
  <si>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</si>
  <si>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</si>
  <si>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</si>
  <si>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</si>
  <si>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</si>
  <si>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</si>
  <si>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</si>
  <si>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</si>
  <si>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</si>
  <si>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</si>
  <si>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</si>
  <si>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</si>
  <si>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</si>
  <si>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</si>
  <si>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</si>
  <si>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</si>
  <si>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</si>
  <si>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</si>
  <si>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</si>
  <si>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</si>
  <si>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</si>
  <si>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</si>
  <si>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</si>
  <si>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</si>
  <si>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</si>
  <si>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</si>
  <si>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</si>
  <si>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</si>
  <si>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</si>
  <si>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</si>
  <si>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</si>
  <si>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</si>
  <si>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</si>
  <si>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</si>
  <si>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</si>
  <si>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</si>
  <si>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</si>
  <si>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</si>
  <si>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</si>
  <si>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</si>
  <si>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</si>
  <si>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</si>
  <si>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</si>
  <si>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</si>
  <si>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</si>
  <si>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</si>
  <si>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</si>
  <si>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</si>
  <si>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</si>
  <si>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</si>
  <si>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</si>
  <si>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</si>
  <si>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</si>
  <si>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</si>
  <si>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</si>
  <si>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</si>
  <si>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</si>
  <si>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</si>
  <si>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</si>
  <si>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</si>
  <si>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</si>
  <si>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</si>
  <si>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</si>
  <si>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</si>
  <si>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</si>
  <si>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</si>
  <si>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</si>
  <si>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</si>
  <si>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</si>
  <si>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</si>
  <si>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</si>
  <si>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</si>
  <si>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</si>
  <si>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</si>
  <si>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</si>
  <si>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</si>
  <si>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</si>
  <si>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</si>
  <si>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</si>
  <si>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</si>
  <si>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</si>
  <si>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</si>
  <si>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</si>
  <si>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</si>
  <si>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</si>
  <si>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</si>
  <si>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</si>
  <si>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</si>
  <si>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</si>
  <si>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</si>
  <si>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</si>
  <si>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</si>
  <si>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</si>
  <si>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</si>
  <si>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</si>
  <si>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</si>
  <si>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</si>
  <si>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</si>
  <si>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</si>
  <si>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</si>
  <si>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</si>
  <si>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</si>
  <si>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</si>
  <si>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</si>
  <si>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</si>
  <si>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</si>
  <si>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</si>
  <si>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</si>
  <si>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</si>
  <si>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</si>
  <si>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</si>
  <si>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</si>
  <si>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</si>
  <si>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</si>
  <si>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</si>
  <si>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</si>
  <si>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</si>
  <si>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</si>
  <si>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</si>
  <si>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</si>
  <si>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</si>
  <si>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</si>
  <si>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</si>
  <si>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</si>
  <si>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</si>
  <si>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</si>
  <si>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</si>
  <si>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</si>
  <si>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</si>
  <si>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</si>
  <si>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</si>
  <si>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</si>
  <si>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</si>
  <si>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</si>
  <si>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</si>
  <si>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</si>
  <si>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</si>
  <si>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</si>
  <si>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</si>
  <si>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</si>
  <si>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</si>
  <si>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</si>
  <si>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</si>
  <si>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</si>
  <si>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</si>
  <si>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</si>
  <si>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</si>
  <si>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</si>
  <si>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</si>
  <si>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</si>
  <si>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</si>
  <si>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</si>
  <si>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</si>
  <si>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</si>
  <si>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</si>
  <si>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</si>
  <si>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</si>
  <si>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</si>
  <si>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</si>
  <si>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</si>
  <si>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</si>
  <si>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</si>
  <si>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</si>
  <si>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</si>
  <si>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</si>
  <si>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</si>
  <si>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</si>
  <si>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</si>
  <si>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</si>
  <si>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</si>
  <si>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</si>
  <si>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</si>
  <si>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</si>
  <si>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</si>
  <si>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</si>
  <si>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</si>
  <si>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</si>
  <si>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</si>
  <si>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</si>
  <si>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</si>
  <si>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</si>
  <si>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</si>
  <si>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</si>
  <si>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</si>
  <si>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</si>
  <si>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</si>
  <si>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</si>
  <si>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</si>
  <si>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</si>
  <si>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</si>
  <si>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</si>
  <si>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</si>
  <si>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</si>
  <si>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</si>
  <si>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</si>
  <si>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</si>
  <si>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</si>
  <si>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</si>
  <si>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</si>
  <si>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</si>
  <si>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</si>
  <si>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</si>
  <si>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</si>
  <si>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</si>
  <si>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</si>
  <si>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</si>
  <si>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</si>
  <si>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</si>
  <si>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</si>
  <si>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</si>
  <si>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</si>
  <si>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</si>
  <si>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</si>
  <si>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</si>
  <si>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</si>
  <si>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</si>
  <si>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</si>
  <si>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</si>
  <si>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</si>
  <si>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</si>
  <si>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</si>
  <si>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</si>
  <si>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</si>
  <si>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</si>
  <si>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</si>
  <si>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</si>
  <si>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</si>
  <si>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</si>
  <si>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</si>
  <si>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</si>
  <si>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</si>
  <si>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</si>
  <si>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</si>
  <si>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</si>
  <si>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</si>
  <si>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</si>
  <si>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</si>
  <si>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</si>
  <si>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</si>
  <si>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</si>
  <si>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</si>
  <si>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</si>
  <si>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</si>
  <si>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</si>
  <si>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</si>
  <si>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</si>
  <si>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</si>
  <si>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</si>
  <si>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</si>
  <si>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</si>
  <si>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</si>
  <si>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</si>
  <si>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</si>
  <si>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</si>
  <si>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</si>
  <si>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</si>
  <si>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</si>
  <si>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</si>
  <si>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</si>
  <si>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</si>
  <si>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</si>
  <si>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</si>
  <si>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</si>
  <si>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</si>
  <si>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</si>
  <si>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</si>
  <si>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</si>
  <si>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</si>
  <si>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</si>
  <si>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</si>
  <si>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</si>
  <si>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</si>
  <si>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</si>
  <si>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</si>
  <si>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</si>
  <si>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</si>
  <si>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</si>
  <si>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</si>
  <si>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</si>
  <si>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</si>
  <si>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</si>
  <si>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</si>
  <si>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</si>
  <si>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</si>
  <si>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</si>
  <si>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</si>
  <si>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</si>
  <si>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</si>
  <si>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</si>
  <si>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</si>
  <si>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</si>
  <si>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</si>
  <si>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</si>
  <si>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</si>
  <si>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</si>
  <si>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</si>
  <si>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</si>
  <si>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</si>
  <si>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</si>
  <si>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</si>
  <si>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</si>
  <si>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</si>
  <si>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</si>
  <si>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</si>
  <si>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</si>
  <si>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</si>
  <si>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</si>
  <si>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</si>
  <si>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</si>
  <si>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</si>
  <si>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</si>
  <si>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</si>
  <si>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</si>
  <si>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</si>
  <si>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</si>
  <si>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</si>
  <si>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</si>
  <si>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</si>
  <si>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</si>
  <si>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</si>
  <si>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</si>
  <si>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</si>
  <si>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</si>
  <si>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</si>
  <si>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</si>
  <si>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</si>
  <si>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</si>
  <si>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</si>
  <si>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</si>
  <si>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</si>
  <si>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</si>
  <si>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</si>
  <si>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</si>
  <si>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</si>
  <si>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</si>
  <si>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</si>
  <si>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</si>
  <si>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</si>
  <si>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</si>
  <si>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</si>
  <si>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</si>
  <si>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</si>
  <si>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</si>
  <si>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</si>
  <si>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</si>
  <si>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</si>
  <si>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</si>
  <si>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</si>
  <si>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</si>
  <si>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</si>
  <si>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</si>
  <si>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</si>
  <si>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</si>
  <si>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</si>
  <si>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</si>
  <si>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</si>
  <si>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</si>
  <si>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</si>
  <si>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</si>
  <si>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</si>
  <si>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</si>
  <si>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</si>
  <si>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</si>
  <si>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</si>
  <si>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</si>
  <si>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</si>
  <si>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</si>
  <si>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</si>
  <si>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</si>
  <si>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</si>
  <si>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</si>
  <si>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</si>
  <si>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</si>
  <si>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</si>
  <si>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</si>
  <si>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</si>
  <si>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</si>
  <si>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</si>
  <si>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</si>
  <si>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</si>
  <si>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</si>
  <si>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</si>
  <si>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</si>
  <si>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</si>
  <si>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</si>
  <si>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</si>
  <si>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</si>
  <si>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</si>
  <si>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</si>
  <si>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</si>
  <si>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</si>
  <si>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</si>
  <si>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</si>
  <si>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</si>
  <si>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</si>
  <si>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</si>
  <si>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</si>
  <si>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</si>
  <si>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</si>
  <si>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</si>
  <si>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</si>
  <si>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</si>
  <si>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</si>
  <si>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</si>
  <si>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</si>
  <si>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</si>
  <si>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</si>
  <si>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</si>
  <si>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</si>
  <si>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</si>
  <si>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</si>
  <si>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</si>
  <si>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</si>
  <si>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</si>
  <si>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</si>
  <si>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</si>
  <si>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</si>
  <si>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</si>
  <si>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</si>
  <si>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</si>
  <si>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</si>
  <si>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</si>
  <si>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</si>
  <si>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</si>
  <si>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</si>
  <si>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</si>
  <si>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</si>
  <si>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</si>
  <si>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</si>
  <si>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</si>
  <si>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</si>
  <si>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</si>
  <si>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</si>
  <si>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</si>
  <si>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</si>
  <si>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</si>
  <si>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</si>
  <si>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</si>
  <si>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</si>
  <si>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</si>
  <si>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</si>
  <si>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</si>
  <si>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</si>
  <si>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</si>
  <si>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</si>
  <si>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</si>
  <si>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</si>
  <si>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</si>
  <si>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</si>
  <si>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</si>
  <si>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</si>
  <si>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</si>
  <si>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</si>
  <si>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</si>
  <si>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</si>
  <si>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</si>
  <si>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</si>
  <si>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</si>
  <si>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</si>
  <si>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</si>
  <si>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</si>
  <si>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</si>
  <si>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</si>
  <si>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</si>
  <si>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</si>
  <si>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</si>
  <si>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</si>
  <si>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</si>
  <si>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</si>
  <si>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</si>
  <si>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</si>
  <si>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</si>
  <si>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</si>
  <si>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</si>
  <si>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</si>
  <si>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</si>
  <si>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</si>
  <si>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</si>
  <si>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</si>
  <si>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</si>
  <si>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</si>
  <si>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</si>
  <si>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</si>
  <si>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</si>
  <si>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</si>
  <si>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</si>
  <si>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</si>
  <si>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</si>
  <si>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</si>
  <si>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</si>
  <si>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</si>
  <si>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</si>
  <si>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</si>
  <si>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</si>
  <si>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</si>
  <si>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</si>
  <si>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</si>
  <si>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</si>
  <si>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</si>
  <si>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</si>
  <si>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</si>
  <si>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</si>
  <si>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</si>
  <si>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</si>
  <si>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</si>
  <si>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</si>
  <si>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</si>
  <si>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</si>
  <si>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</si>
  <si>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</si>
  <si>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</si>
  <si>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</si>
  <si>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</si>
  <si>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</si>
  <si>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</si>
  <si>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</si>
  <si>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</si>
  <si>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</si>
  <si>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</si>
  <si>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</si>
  <si>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</si>
  <si>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</si>
  <si>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</si>
  <si>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</si>
  <si>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</si>
  <si>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</si>
  <si>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</si>
  <si>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</si>
  <si>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</si>
  <si>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</si>
  <si>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</si>
  <si>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</si>
  <si>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</si>
  <si>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</si>
  <si>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</si>
  <si>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</si>
  <si>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</si>
  <si>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</si>
  <si>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</si>
  <si>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</si>
  <si>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</si>
  <si>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</si>
  <si>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</si>
  <si>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</si>
  <si>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</si>
  <si>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</si>
  <si>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</si>
  <si>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</si>
  <si>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</si>
  <si>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</si>
  <si>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</si>
  <si>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</si>
  <si>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</si>
  <si>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</si>
  <si>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</si>
  <si>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</si>
  <si>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</si>
  <si>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</si>
  <si>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</si>
  <si>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</si>
  <si>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</si>
  <si>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</si>
  <si>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</si>
  <si>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</si>
  <si>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</si>
  <si>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</si>
  <si>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</si>
  <si>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</si>
  <si>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</si>
  <si>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</si>
  <si>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</si>
  <si>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</si>
  <si>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</si>
  <si>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</si>
  <si>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</si>
  <si>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</si>
  <si>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</si>
  <si>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</si>
  <si>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</si>
  <si>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</si>
  <si>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</si>
  <si>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</si>
  <si>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</si>
  <si>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</si>
  <si>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</si>
  <si>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</si>
  <si>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</si>
  <si>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</si>
  <si>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</si>
  <si>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</si>
  <si>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</si>
  <si>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</si>
  <si>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</si>
  <si>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</si>
  <si>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</si>
  <si>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</si>
  <si>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</si>
  <si>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</si>
  <si>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</si>
  <si>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</si>
  <si>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</si>
  <si>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</si>
  <si>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</si>
  <si>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</si>
  <si>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</si>
  <si>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</si>
  <si>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</si>
  <si>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</si>
  <si>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</si>
  <si>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</si>
  <si>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</si>
  <si>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</si>
  <si>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</si>
  <si>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</si>
  <si>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</si>
  <si>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</si>
  <si>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</si>
  <si>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</si>
  <si>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</si>
  <si>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</si>
  <si>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</si>
  <si>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</si>
  <si>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</si>
  <si>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</si>
  <si>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</si>
  <si>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</si>
  <si>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</si>
  <si>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</si>
  <si>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</si>
  <si>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</si>
  <si>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</si>
  <si>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</si>
  <si>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</si>
  <si>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</si>
  <si>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</si>
  <si>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</si>
  <si>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</si>
  <si>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</si>
  <si>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</si>
  <si>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</si>
  <si>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</si>
  <si>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</si>
  <si>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</si>
  <si>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</si>
  <si>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</si>
  <si>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</si>
  <si>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</si>
  <si>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</si>
  <si>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</si>
  <si>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</si>
  <si>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</si>
  <si>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</si>
  <si>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</si>
  <si>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</si>
  <si>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</si>
  <si>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</si>
  <si>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</si>
  <si>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</si>
  <si>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</si>
  <si>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</si>
  <si>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</si>
  <si>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</si>
  <si>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</si>
  <si>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</si>
  <si>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</si>
  <si>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</si>
  <si>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</si>
  <si>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</si>
  <si>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</si>
  <si>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</si>
  <si>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</si>
  <si>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</si>
  <si>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</si>
  <si>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</si>
  <si>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</si>
  <si>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</si>
  <si>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</si>
  <si>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</si>
  <si>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</si>
  <si>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</si>
  <si>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</si>
  <si>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</si>
  <si>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</si>
  <si>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</si>
  <si>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</si>
  <si>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</si>
  <si>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</si>
  <si>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</si>
  <si>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</si>
  <si>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</si>
  <si>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</si>
  <si>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</si>
  <si>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</si>
  <si>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</si>
  <si>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</si>
  <si>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</si>
  <si>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</si>
  <si>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</si>
  <si>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</si>
  <si>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</si>
  <si>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</si>
  <si>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</si>
  <si>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</si>
  <si>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</si>
  <si>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</si>
  <si>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</si>
  <si>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</si>
  <si>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</si>
  <si>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</si>
  <si>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</si>
  <si>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</si>
  <si>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</si>
  <si>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</si>
  <si>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</si>
  <si>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</si>
  <si>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</si>
  <si>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</si>
  <si>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</si>
  <si>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</si>
  <si>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</si>
  <si>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</si>
  <si>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</si>
  <si>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</si>
  <si>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</si>
  <si>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</si>
  <si>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</si>
  <si>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</si>
  <si>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</si>
  <si>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</si>
  <si>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</si>
  <si>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</si>
  <si>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</si>
  <si>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</si>
  <si>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</si>
  <si>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</si>
  <si>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</si>
  <si>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</si>
  <si>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</si>
  <si>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</si>
  <si>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</si>
  <si>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</si>
  <si>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</si>
  <si>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</si>
  <si>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</si>
  <si>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</si>
  <si>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</si>
  <si>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</si>
  <si>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</si>
  <si>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</si>
  <si>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</si>
  <si>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</si>
  <si>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</si>
  <si>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</si>
  <si>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</si>
  <si>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</si>
  <si>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</si>
  <si>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</si>
  <si>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</si>
  <si>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</si>
  <si>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</si>
  <si>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</si>
  <si>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</si>
  <si>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</si>
  <si>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</si>
  <si>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</si>
  <si>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</si>
  <si>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</si>
  <si>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</si>
  <si>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</si>
  <si>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</si>
  <si>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</si>
  <si>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</si>
  <si>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</si>
  <si>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</si>
  <si>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</si>
  <si>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</si>
  <si>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</si>
  <si>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</si>
  <si>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</si>
  <si>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</si>
  <si>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</si>
  <si>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</si>
  <si>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</si>
  <si>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</si>
  <si>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</si>
  <si>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</si>
  <si>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</si>
  <si>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</si>
  <si>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</si>
  <si>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</si>
  <si>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</si>
  <si>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</si>
  <si>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</si>
  <si>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</si>
  <si>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</si>
  <si>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</si>
  <si>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</si>
  <si>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</si>
  <si>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</si>
  <si>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</si>
  <si>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</si>
  <si>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</si>
  <si>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</si>
  <si>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</si>
  <si>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</si>
  <si>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</si>
  <si>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</si>
  <si>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</si>
  <si>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</si>
  <si>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</si>
  <si>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</si>
  <si>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</si>
  <si>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</si>
  <si>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</si>
  <si>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</si>
  <si>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</si>
  <si>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</si>
  <si>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</si>
  <si>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</si>
  <si>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</si>
  <si>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</si>
  <si>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</si>
  <si>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</si>
  <si>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</si>
  <si>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</si>
  <si>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</si>
  <si>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</si>
  <si>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</si>
  <si>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</si>
  <si>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</si>
  <si>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</si>
  <si>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</si>
  <si>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</si>
  <si>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</si>
  <si>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</si>
  <si>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</si>
  <si>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</si>
  <si>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</si>
  <si>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</si>
  <si>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</si>
  <si>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</si>
  <si>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</si>
  <si>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</si>
  <si>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</si>
  <si>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</si>
  <si>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</si>
  <si>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</si>
  <si>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</si>
  <si>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</si>
  <si>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</si>
  <si>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</si>
  <si>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</si>
  <si>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</si>
  <si>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</si>
  <si>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</si>
  <si>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</si>
  <si>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</si>
  <si>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</si>
  <si>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</si>
  <si>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</si>
  <si>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</si>
  <si>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</si>
  <si>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</si>
  <si>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</si>
  <si>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</si>
  <si>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</si>
  <si>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</si>
  <si>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</si>
  <si>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</si>
  <si>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</si>
  <si>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</si>
  <si>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</si>
  <si>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</si>
  <si>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</si>
  <si>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</si>
  <si>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</si>
  <si>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</si>
  <si>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</si>
  <si>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</si>
  <si>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</si>
  <si>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</si>
  <si>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</si>
  <si>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</si>
  <si>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</si>
  <si>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</si>
  <si>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</si>
  <si>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</si>
  <si>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</si>
  <si>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</si>
  <si>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</si>
  <si>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</si>
  <si>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</si>
  <si>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</si>
  <si>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</si>
  <si>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</si>
  <si>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</si>
  <si>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</si>
  <si>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</si>
  <si>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</si>
  <si>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</si>
  <si>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</si>
  <si>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</si>
  <si>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</si>
  <si>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</si>
  <si>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</si>
  <si>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</si>
  <si>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</si>
  <si>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</si>
  <si>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</si>
  <si>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</si>
  <si>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</si>
  <si>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</si>
  <si>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</si>
  <si>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</si>
  <si>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</si>
  <si>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</si>
  <si>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</si>
  <si>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</si>
  <si>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</si>
  <si>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</si>
  <si>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</si>
  <si>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</si>
  <si>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</si>
  <si>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</si>
  <si>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</si>
  <si>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</si>
  <si>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</si>
  <si>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</si>
  <si>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</si>
  <si>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</si>
  <si>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</si>
  <si>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</si>
  <si>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</si>
  <si>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</si>
  <si>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</si>
  <si>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</si>
  <si>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</si>
  <si>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</si>
  <si>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</si>
  <si>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</si>
  <si>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</si>
  <si>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</si>
  <si>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</si>
  <si>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</si>
  <si>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</si>
  <si>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</si>
  <si>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</si>
  <si>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</si>
  <si>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</si>
  <si>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</si>
  <si>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</si>
  <si>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</si>
  <si>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</si>
  <si>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</si>
  <si>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</si>
  <si>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</si>
  <si>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</si>
  <si>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</si>
  <si>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</si>
  <si>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</si>
  <si>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</si>
  <si>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</si>
  <si>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</si>
  <si>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</si>
  <si>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</si>
  <si>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</si>
  <si>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</si>
  <si>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</si>
  <si>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</si>
  <si>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</si>
  <si>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</si>
  <si>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</si>
  <si>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</si>
  <si>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</si>
  <si>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</si>
  <si>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</si>
  <si>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</si>
  <si>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</si>
  <si>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</si>
  <si>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</si>
  <si>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</si>
  <si>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</si>
  <si>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</si>
  <si>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</si>
  <si>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</si>
  <si>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</si>
  <si>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</si>
  <si>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</si>
  <si>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</si>
  <si>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</si>
  <si>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</si>
  <si>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</si>
  <si>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</si>
  <si>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</si>
  <si>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</si>
  <si>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</si>
  <si>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</si>
  <si>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</si>
  <si>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</si>
  <si>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</si>
  <si>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</si>
  <si>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</si>
  <si>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</si>
  <si>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</si>
  <si>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</si>
  <si>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</si>
  <si>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</si>
  <si>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</si>
  <si>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</si>
  <si>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</si>
  <si>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</si>
  <si>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</si>
  <si>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</si>
  <si>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</si>
  <si>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</si>
  <si>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</si>
  <si>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</si>
  <si>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</si>
  <si>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</si>
  <si>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</si>
  <si>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</si>
  <si>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</si>
  <si>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</si>
  <si>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</si>
  <si>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</si>
  <si>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</si>
  <si>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</si>
  <si>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</si>
  <si>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</si>
  <si>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</si>
  <si>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</si>
  <si>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</si>
  <si>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</si>
  <si>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</si>
  <si>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</si>
  <si>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</si>
  <si>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</si>
  <si>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</si>
  <si>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</si>
  <si>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</si>
  <si>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</si>
  <si>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</si>
  <si>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</si>
  <si>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</si>
  <si>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</si>
  <si>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</si>
  <si>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</si>
  <si>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</si>
  <si>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</si>
  <si>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</si>
  <si>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</si>
  <si>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</si>
  <si>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</si>
  <si>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</si>
  <si>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</si>
  <si>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</si>
  <si>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</si>
  <si>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</si>
  <si>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</si>
  <si>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</si>
  <si>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</si>
  <si>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</si>
  <si>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</si>
  <si>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</si>
  <si>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</si>
  <si>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</si>
  <si>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</si>
  <si>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</si>
  <si>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</si>
  <si>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</si>
  <si>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</si>
  <si>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</si>
  <si>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</si>
  <si>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</si>
  <si>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</si>
  <si>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</si>
  <si>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</si>
  <si>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</si>
  <si>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</si>
  <si>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</si>
  <si>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</si>
  <si>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</si>
  <si>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</si>
  <si>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</si>
  <si>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</si>
  <si>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</si>
  <si>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</si>
  <si>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</si>
  <si>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</si>
  <si>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</si>
  <si>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</si>
  <si>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</si>
  <si>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</si>
  <si>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</si>
  <si>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</si>
  <si>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</si>
  <si>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</si>
  <si>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</si>
  <si>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</si>
  <si>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</si>
  <si>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</si>
  <si>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</si>
  <si>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</si>
  <si>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</si>
  <si>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</si>
  <si>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</si>
  <si>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</si>
  <si>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</si>
  <si>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</si>
  <si>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</si>
  <si>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</si>
  <si>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</si>
  <si>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</si>
  <si>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</si>
  <si>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</si>
  <si>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</si>
  <si>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</si>
  <si>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</si>
  <si>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</si>
  <si>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</si>
  <si>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</si>
  <si>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</si>
  <si>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</si>
  <si>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</si>
  <si>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</si>
  <si>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</si>
  <si>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</si>
  <si>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</si>
  <si>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</si>
  <si>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</si>
  <si>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</si>
  <si>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</si>
  <si>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</si>
  <si>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</si>
  <si>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</si>
  <si>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</si>
  <si>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</si>
  <si>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</si>
  <si>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</si>
  <si>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</si>
  <si>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</si>
  <si>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</si>
  <si>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</si>
  <si>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</si>
  <si>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</si>
  <si>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</si>
  <si>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</si>
  <si>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</si>
  <si>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</si>
  <si>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</si>
  <si>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</si>
  <si>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</si>
  <si>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</si>
  <si>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</si>
  <si>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</si>
  <si>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</si>
  <si>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</si>
  <si>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</si>
  <si>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</si>
  <si>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</si>
  <si>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</si>
  <si>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</si>
  <si>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</si>
  <si>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</si>
  <si>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</si>
  <si>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</si>
  <si>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</si>
  <si>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</si>
  <si>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</si>
  <si>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</si>
  <si>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</si>
  <si>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</si>
  <si>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</si>
  <si>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</si>
  <si>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</si>
  <si>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</si>
  <si>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</si>
  <si>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</si>
  <si>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</si>
  <si>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</si>
  <si>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</si>
  <si>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</si>
  <si>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</si>
  <si>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</si>
  <si>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</si>
  <si>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</si>
  <si>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</si>
  <si>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</si>
  <si>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</si>
  <si>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</si>
  <si>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</si>
  <si>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</si>
  <si>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</si>
  <si>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</si>
  <si>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</si>
  <si>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</si>
  <si>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</si>
  <si>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</si>
  <si>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</si>
  <si>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</si>
  <si>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</si>
  <si>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</si>
  <si>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</si>
  <si>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</si>
  <si>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</si>
  <si>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</si>
  <si>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</si>
  <si>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</si>
  <si>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</si>
  <si>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</si>
  <si>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</si>
  <si>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</si>
  <si>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</si>
  <si>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</si>
  <si>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</si>
  <si>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</si>
  <si>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</si>
  <si>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</si>
  <si>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</si>
  <si>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</si>
  <si>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</si>
  <si>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</si>
  <si>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</si>
  <si>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</si>
  <si>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</si>
  <si>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</si>
  <si>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</si>
  <si>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</si>
  <si>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</si>
  <si>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</si>
  <si>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</si>
  <si>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</si>
  <si>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</si>
  <si>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</si>
  <si>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</si>
  <si>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</si>
  <si>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</si>
  <si>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</si>
  <si>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</si>
  <si>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</si>
  <si>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</si>
  <si>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</si>
  <si>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</si>
  <si>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</si>
  <si>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</si>
  <si>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</si>
  <si>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</si>
  <si>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</si>
  <si>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</si>
  <si>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</si>
  <si>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</si>
  <si>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</si>
  <si>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</si>
  <si>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</si>
  <si>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</si>
  <si>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</si>
  <si>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</si>
  <si>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</si>
  <si>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</si>
  <si>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</si>
  <si>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</si>
  <si>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</si>
  <si>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</si>
  <si>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</si>
  <si>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</si>
  <si>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</si>
  <si>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</si>
  <si>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</si>
  <si>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</si>
  <si>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</si>
  <si>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</si>
  <si>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</si>
  <si>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</si>
  <si>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</si>
  <si>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</si>
  <si>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</si>
  <si>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</si>
  <si>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</si>
  <si>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</si>
  <si>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</si>
  <si>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</si>
  <si>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</si>
  <si>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</si>
  <si>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</si>
  <si>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</si>
  <si>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</si>
  <si>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</si>
  <si>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</si>
  <si>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</si>
  <si>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</si>
  <si>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</si>
  <si>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</si>
  <si>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</si>
  <si>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</si>
  <si>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</si>
  <si>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</si>
  <si>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</si>
  <si>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</si>
  <si>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</si>
  <si>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</si>
  <si>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</si>
  <si>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</si>
  <si>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</si>
  <si>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</si>
  <si>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</si>
  <si>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</si>
  <si>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</si>
  <si>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</si>
  <si>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</si>
  <si>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</si>
  <si>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</si>
  <si>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</si>
  <si>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</si>
  <si>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</si>
  <si>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</si>
  <si>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</si>
  <si>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</si>
  <si>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</si>
  <si>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</si>
  <si>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</si>
  <si>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</si>
  <si>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</si>
  <si>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</si>
  <si>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</si>
  <si>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</si>
  <si>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</si>
  <si>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</si>
  <si>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</si>
  <si>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</si>
  <si>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</si>
  <si>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</si>
  <si>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</si>
  <si>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</si>
  <si>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</si>
  <si>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</si>
  <si>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</si>
  <si>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</si>
  <si>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</si>
  <si>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</si>
  <si>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</si>
  <si>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</si>
  <si>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</si>
  <si>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</si>
  <si>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</si>
  <si>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</si>
  <si>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</si>
  <si>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</si>
  <si>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</si>
  <si>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</si>
  <si>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</si>
  <si>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</si>
  <si>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</si>
  <si>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</si>
  <si>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</si>
  <si>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</si>
  <si>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</si>
  <si>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</si>
  <si>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</si>
  <si>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</si>
  <si>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</si>
  <si>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</si>
  <si>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</si>
  <si>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</si>
  <si>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</si>
  <si>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</si>
  <si>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</si>
  <si>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</si>
  <si>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</si>
  <si>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</si>
  <si>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</si>
  <si>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</si>
  <si>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</si>
  <si>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</si>
  <si>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</si>
  <si>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</si>
  <si>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</si>
  <si>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</si>
  <si>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</si>
  <si>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</si>
  <si>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</si>
  <si>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</si>
  <si>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</si>
  <si>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</si>
  <si>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</si>
  <si>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</si>
  <si>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</si>
  <si>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</si>
  <si>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</si>
  <si>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</si>
  <si>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</si>
  <si>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</si>
  <si>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</si>
  <si>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</si>
  <si>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</si>
  <si>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</si>
  <si>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</si>
  <si>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</si>
  <si>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</si>
  <si>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</si>
  <si>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</si>
  <si>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</si>
  <si>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</si>
  <si>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</si>
  <si>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</si>
  <si>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</si>
  <si>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</si>
  <si>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</si>
  <si>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</si>
  <si>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</si>
  <si>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</si>
  <si>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</si>
  <si>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</si>
  <si>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</si>
  <si>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</si>
  <si>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</si>
  <si>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</si>
  <si>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</si>
  <si>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</si>
  <si>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</si>
  <si>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</si>
  <si>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</si>
  <si>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</si>
  <si>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</si>
  <si>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</si>
  <si>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</si>
  <si>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</si>
  <si>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</si>
  <si>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</si>
  <si>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</si>
  <si>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</si>
  <si>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</si>
  <si>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</si>
  <si>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</si>
  <si>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</si>
  <si>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</si>
  <si>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</si>
  <si>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</si>
  <si>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</si>
  <si>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</si>
  <si>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</si>
  <si>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</si>
  <si>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</si>
  <si>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</si>
  <si>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</si>
  <si>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</si>
  <si>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</si>
  <si>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</si>
  <si>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</si>
  <si>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</si>
  <si>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</si>
  <si>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</si>
  <si>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</si>
  <si>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</si>
  <si>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</si>
  <si>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</si>
  <si>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</si>
  <si>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</si>
  <si>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</si>
  <si>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</si>
  <si>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</si>
  <si>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</si>
  <si>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</si>
  <si>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</si>
  <si>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</si>
  <si>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</si>
  <si>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</si>
  <si>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</si>
  <si>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</si>
  <si>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</si>
  <si>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</si>
  <si>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</si>
  <si>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</si>
  <si>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</si>
  <si>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</si>
  <si>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</si>
  <si>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</si>
  <si>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</si>
  <si>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</si>
  <si>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</si>
  <si>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</si>
  <si>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</si>
  <si>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</si>
  <si>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</si>
  <si>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</si>
  <si>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</si>
  <si>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</si>
  <si>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</si>
  <si>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</si>
  <si>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</si>
  <si>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</si>
  <si>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</si>
  <si>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</si>
  <si>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</si>
  <si>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</si>
  <si>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</si>
  <si>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</si>
  <si>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</si>
  <si>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</si>
  <si>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</si>
  <si>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</si>
  <si>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</si>
  <si>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</si>
  <si>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</si>
  <si>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</si>
  <si>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</si>
  <si>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</si>
  <si>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</si>
  <si>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</si>
  <si>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</si>
  <si>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</si>
  <si>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</si>
  <si>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</si>
  <si>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</si>
  <si>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</si>
  <si>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</si>
  <si>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</si>
  <si>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</si>
  <si>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</si>
  <si>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</si>
  <si>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</si>
  <si>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</si>
  <si>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</si>
  <si>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</si>
  <si>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</si>
  <si>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</si>
  <si>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</si>
  <si>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</si>
  <si>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</si>
  <si>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</si>
  <si>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</si>
  <si>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</si>
  <si>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</si>
  <si>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</si>
  <si>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</si>
  <si>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</si>
  <si>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</si>
  <si>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</si>
  <si>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</si>
  <si>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</si>
  <si>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</si>
  <si>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</si>
  <si>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</si>
  <si>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</si>
  <si>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</si>
  <si>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</si>
  <si>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</si>
  <si>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</si>
  <si>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</si>
  <si>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</si>
  <si>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</si>
  <si>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</si>
  <si>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</si>
  <si>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</si>
  <si>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</si>
  <si>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</si>
  <si>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</si>
  <si>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</si>
  <si>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</si>
  <si>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</si>
  <si>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</si>
  <si>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</si>
  <si>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</si>
  <si>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</si>
  <si>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</si>
  <si>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</si>
  <si>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</si>
  <si>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</si>
  <si>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</si>
  <si>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</si>
  <si>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</si>
  <si>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</si>
  <si>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</si>
  <si>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</si>
  <si>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</si>
  <si>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</si>
  <si>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</si>
  <si>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</si>
  <si>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</si>
  <si>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</si>
  <si>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</si>
  <si>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</si>
  <si>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</si>
  <si>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</si>
  <si>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</si>
  <si>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</si>
  <si>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</si>
  <si>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</si>
  <si>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</si>
  <si>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</si>
  <si>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</si>
  <si>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</si>
  <si>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</si>
  <si>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</si>
  <si>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</si>
  <si>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</si>
  <si>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</si>
  <si>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</si>
  <si>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</si>
  <si>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</si>
  <si>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</si>
  <si>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</si>
  <si>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</si>
  <si>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</si>
  <si>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</si>
  <si>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</si>
  <si>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</si>
  <si>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</si>
  <si>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</si>
  <si>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</si>
  <si>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</si>
  <si>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</si>
  <si>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</si>
  <si>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</si>
  <si>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</si>
  <si>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</si>
  <si>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</si>
  <si>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</si>
  <si>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</si>
  <si>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</si>
  <si>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</si>
  <si>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</si>
  <si>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</si>
  <si>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</si>
  <si>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</si>
  <si>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</si>
  <si>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</si>
  <si>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</si>
  <si>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</si>
  <si>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</si>
  <si>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</si>
  <si>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</si>
  <si>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</si>
  <si>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</si>
  <si>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</si>
  <si>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</si>
  <si>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</si>
  <si>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</si>
  <si>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</si>
  <si>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</si>
  <si>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</si>
  <si>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</si>
  <si>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</si>
  <si>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</si>
  <si>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</si>
  <si>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</si>
  <si>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</si>
  <si>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</si>
  <si>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</si>
  <si>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</si>
  <si>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</si>
  <si>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</si>
  <si>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</si>
  <si>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</si>
  <si>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</si>
  <si>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</si>
  <si>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</si>
  <si>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</si>
  <si>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</si>
  <si>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</si>
  <si>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</si>
  <si>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</si>
  <si>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</si>
  <si>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</si>
  <si>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</si>
  <si>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</si>
  <si>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</si>
  <si>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</si>
  <si>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</si>
  <si>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</si>
  <si>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</si>
  <si>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</si>
  <si>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</si>
  <si>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</si>
  <si>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</si>
  <si>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</si>
  <si>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</si>
  <si>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</si>
  <si>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</si>
  <si>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</si>
  <si>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</si>
  <si>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</si>
  <si>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</si>
  <si>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</si>
  <si>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</si>
  <si>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</si>
  <si>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</si>
  <si>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</si>
  <si>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</si>
  <si>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</si>
  <si>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</si>
  <si>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</si>
  <si>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</si>
  <si>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</si>
  <si>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</si>
  <si>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</si>
  <si>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</si>
  <si>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</si>
  <si>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</si>
  <si>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</si>
  <si>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</si>
  <si>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</si>
  <si>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</si>
  <si>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</si>
  <si>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</si>
  <si>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</si>
  <si>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</si>
  <si>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</si>
  <si>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</si>
  <si>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</si>
  <si>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</si>
  <si>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</si>
  <si>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</si>
  <si>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</si>
  <si>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</si>
  <si>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</si>
  <si>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</si>
  <si>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</si>
  <si>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</si>
  <si>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</si>
  <si>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</si>
  <si>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</si>
  <si>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</si>
  <si>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</si>
  <si>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</si>
  <si>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</si>
  <si>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</si>
  <si>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</si>
  <si>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</si>
  <si>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</si>
  <si>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</si>
  <si>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</si>
  <si>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</si>
  <si>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</si>
  <si>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</si>
  <si>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</si>
  <si>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</si>
  <si>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</si>
  <si>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</si>
  <si>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</si>
  <si>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</si>
  <si>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</si>
  <si>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</si>
  <si>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</si>
  <si>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</si>
  <si>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</si>
  <si>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</si>
  <si>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</si>
  <si>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</si>
  <si>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</si>
  <si>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</si>
  <si>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</si>
  <si>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</si>
  <si>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</si>
  <si>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</si>
  <si>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</si>
  <si>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</si>
  <si>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</si>
  <si>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</si>
  <si>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</si>
  <si>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</si>
  <si>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</si>
  <si>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</si>
  <si>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</si>
  <si>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</si>
  <si>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</si>
  <si>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</si>
  <si>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</si>
  <si>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</si>
  <si>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</si>
  <si>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</si>
  <si>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</si>
  <si>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</si>
  <si>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</si>
  <si>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</si>
  <si>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</si>
  <si>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</si>
  <si>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</si>
  <si>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</si>
  <si>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</si>
  <si>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</si>
  <si>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</si>
  <si>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</si>
  <si>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</si>
  <si>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</si>
  <si>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</si>
  <si>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</si>
  <si>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</si>
  <si>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</si>
  <si>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</si>
  <si>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</si>
  <si>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</si>
  <si>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</si>
  <si>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</si>
  <si>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</si>
  <si>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</si>
  <si>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</si>
  <si>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</si>
  <si>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</si>
  <si>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</si>
  <si>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</si>
  <si>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</si>
  <si>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</si>
  <si>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</si>
  <si>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</si>
  <si>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</si>
  <si>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</si>
  <si>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</si>
  <si>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</si>
  <si>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</si>
  <si>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</si>
  <si>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</si>
  <si>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</si>
  <si>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</si>
  <si>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</si>
  <si>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</si>
  <si>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</si>
  <si>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</si>
  <si>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</si>
  <si>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</si>
  <si>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</si>
  <si>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</si>
  <si>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</si>
  <si>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</si>
  <si>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</si>
  <si>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</si>
  <si>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</si>
  <si>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</si>
  <si>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</si>
  <si>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</si>
  <si>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</si>
  <si>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</si>
  <si>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</si>
  <si>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</si>
  <si>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</si>
  <si>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</si>
  <si>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</si>
  <si>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</si>
  <si>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</si>
  <si>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</si>
  <si>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</si>
  <si>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</si>
  <si>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</si>
  <si>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</si>
  <si>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</si>
  <si>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</si>
  <si>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</si>
  <si>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</si>
  <si>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</si>
  <si>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</si>
  <si>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</si>
  <si>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</si>
  <si>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</si>
  <si>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</si>
  <si>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</si>
  <si>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</si>
  <si>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</si>
  <si>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</si>
  <si>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</si>
  <si>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</si>
  <si>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</si>
  <si>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</si>
  <si>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</si>
  <si>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</si>
  <si>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</si>
  <si>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</si>
  <si>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</si>
  <si>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</si>
  <si>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</si>
  <si>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</si>
  <si>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</si>
  <si>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</si>
  <si>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</si>
  <si>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</si>
  <si>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</si>
  <si>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</si>
  <si>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</si>
  <si>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</si>
  <si>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</si>
  <si>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</si>
  <si>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</si>
  <si>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</si>
  <si>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</si>
  <si>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</si>
  <si>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</si>
  <si>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</si>
  <si>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</si>
  <si>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</si>
  <si>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</si>
  <si>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</si>
  <si>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</si>
  <si>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</si>
  <si>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</si>
  <si>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</si>
  <si>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</si>
  <si>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</si>
  <si>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</si>
  <si>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</si>
  <si>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</si>
  <si>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</si>
  <si>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</si>
  <si>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</si>
  <si>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</si>
  <si>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</si>
  <si>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</si>
  <si>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</si>
  <si>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</si>
  <si>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</si>
  <si>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</si>
  <si>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</si>
  <si>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</si>
  <si>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</si>
  <si>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</si>
  <si>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</si>
  <si>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</si>
  <si>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</si>
  <si>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</si>
  <si>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</si>
  <si>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</si>
  <si>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</si>
  <si>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</si>
  <si>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</si>
  <si>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</si>
  <si>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</si>
  <si>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</si>
  <si>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</si>
  <si>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</si>
  <si>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</si>
  <si>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</si>
  <si>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</si>
  <si>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</si>
  <si>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</si>
  <si>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</si>
  <si>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</si>
  <si>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</si>
  <si>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</si>
  <si>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</si>
  <si>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</si>
  <si>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</si>
  <si>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</si>
  <si>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</si>
  <si>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</si>
  <si>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</si>
  <si>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</si>
  <si>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</si>
  <si>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</si>
  <si>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</si>
  <si>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</si>
  <si>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</si>
  <si>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</si>
  <si>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</si>
  <si>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</si>
  <si>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</si>
  <si>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</si>
  <si>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</si>
  <si>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</si>
  <si>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</si>
  <si>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</si>
  <si>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</si>
  <si>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</si>
  <si>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</si>
  <si>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</si>
  <si>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</si>
  <si>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</si>
  <si>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</si>
  <si>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</si>
  <si>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</si>
  <si>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</si>
  <si>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</si>
  <si>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</si>
  <si>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</si>
  <si>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</si>
  <si>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</si>
  <si>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</si>
  <si>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</si>
  <si>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</si>
  <si>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</si>
  <si>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</si>
  <si>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</si>
  <si>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</si>
  <si>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</si>
  <si>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</si>
  <si>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</si>
  <si>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</si>
  <si>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</si>
  <si>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</si>
  <si>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</si>
  <si>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</si>
  <si>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</si>
  <si>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</si>
  <si>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</si>
  <si>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</si>
  <si>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</si>
  <si>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</si>
  <si>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</si>
  <si>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</si>
  <si>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</si>
  <si>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</si>
  <si>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</si>
  <si>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</si>
  <si>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</si>
  <si>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</si>
  <si>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</si>
  <si>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</si>
  <si>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</si>
  <si>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</si>
  <si>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</si>
  <si>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</si>
  <si>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</si>
  <si>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</si>
  <si>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</si>
  <si>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</si>
  <si>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</si>
  <si>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</si>
  <si>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</si>
  <si>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</si>
  <si>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</si>
  <si>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</si>
  <si>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</si>
  <si>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</si>
  <si>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</si>
  <si>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</si>
  <si>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</si>
  <si>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</si>
  <si>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</si>
  <si>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</si>
  <si>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</si>
  <si>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</si>
  <si>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</si>
  <si>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</si>
  <si>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</si>
  <si>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</si>
  <si>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</si>
  <si>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</si>
  <si>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</si>
  <si>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</si>
  <si>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</si>
  <si>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</si>
  <si>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</si>
  <si>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</si>
  <si>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</si>
  <si>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</si>
  <si>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</si>
  <si>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</si>
  <si>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</si>
  <si>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</si>
  <si>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</si>
  <si>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</si>
  <si>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</si>
  <si>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</si>
  <si>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</si>
  <si>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</si>
  <si>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</si>
  <si>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</si>
  <si>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</si>
  <si>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</si>
  <si>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</si>
  <si>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</si>
  <si>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</si>
  <si>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</si>
  <si>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</si>
  <si>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</si>
  <si>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</si>
  <si>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</si>
  <si>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</si>
  <si>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</si>
  <si>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</si>
  <si>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</si>
  <si>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</si>
  <si>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</si>
  <si>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</si>
  <si>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</si>
  <si>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</si>
  <si>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</si>
  <si>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</si>
  <si>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</si>
  <si>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</si>
  <si>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</si>
  <si>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</si>
  <si>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</si>
  <si>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</si>
  <si>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</si>
  <si>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</si>
  <si>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</si>
  <si>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</si>
  <si>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</si>
  <si>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</si>
  <si>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</si>
  <si>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</si>
  <si>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</si>
  <si>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</si>
  <si>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</si>
  <si>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</si>
  <si>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</si>
  <si>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</si>
  <si>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</si>
  <si>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</si>
  <si>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</si>
  <si>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</si>
  <si>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</si>
  <si>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</si>
  <si>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</si>
  <si>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</si>
  <si>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</si>
  <si>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</si>
  <si>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</si>
  <si>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</si>
  <si>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</si>
  <si>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</si>
  <si>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</si>
  <si>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</si>
  <si>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</si>
  <si>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</si>
  <si>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</si>
  <si>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</si>
  <si>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</si>
  <si>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</si>
  <si>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</si>
  <si>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</si>
  <si>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</si>
  <si>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</si>
  <si>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</si>
  <si>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</si>
  <si>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</si>
  <si>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</si>
  <si>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</si>
  <si>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</si>
  <si>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</si>
  <si>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</si>
  <si>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</si>
  <si>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</si>
  <si>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</si>
  <si>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</si>
  <si>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</si>
  <si>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</si>
  <si>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</si>
  <si>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</si>
  <si>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</si>
  <si>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</si>
  <si>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</si>
  <si>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</si>
  <si>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</si>
  <si>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</si>
  <si>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</si>
  <si>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</si>
  <si>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</si>
  <si>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</si>
  <si>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</si>
  <si>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</si>
  <si>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</si>
  <si>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</si>
  <si>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</si>
  <si>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</si>
  <si>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</si>
  <si>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</si>
  <si>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</si>
  <si>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</si>
  <si>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</si>
  <si>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</si>
  <si>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</si>
  <si>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</si>
  <si>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</si>
  <si>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</si>
  <si>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</si>
  <si>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</si>
  <si>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</si>
  <si>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</si>
  <si>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</si>
  <si>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</si>
  <si>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</si>
  <si>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</si>
  <si>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</si>
  <si>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</si>
  <si>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</si>
  <si>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</si>
  <si>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</si>
  <si>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</si>
  <si>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</si>
  <si>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</si>
  <si>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</si>
  <si>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</si>
  <si>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</si>
  <si>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</si>
  <si>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</si>
  <si>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</si>
  <si>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</si>
  <si>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</si>
  <si>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</si>
  <si>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</si>
  <si>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</si>
  <si>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</si>
  <si>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</si>
  <si>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</si>
  <si>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</si>
  <si>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</si>
  <si>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</si>
  <si>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</si>
  <si>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</si>
  <si>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</si>
  <si>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</si>
  <si>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</si>
  <si>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</si>
  <si>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</si>
  <si>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</si>
  <si>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</si>
  <si>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</si>
  <si>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</si>
  <si>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</si>
  <si>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</si>
  <si>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</si>
  <si>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</si>
  <si>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</si>
  <si>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</si>
  <si>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</si>
  <si>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</si>
  <si>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</si>
  <si>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</si>
  <si>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</si>
  <si>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</si>
  <si>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</si>
  <si>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</si>
  <si>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</si>
  <si>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</si>
  <si>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</si>
  <si>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</si>
  <si>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</si>
  <si>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</si>
  <si>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</si>
  <si>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</si>
  <si>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</si>
  <si>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</si>
  <si>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</si>
  <si>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</si>
  <si>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</si>
  <si>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</si>
  <si>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</si>
  <si>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</si>
  <si>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</si>
  <si>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</si>
  <si>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</si>
  <si>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</si>
  <si>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</si>
  <si>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</si>
  <si>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</si>
  <si>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</si>
  <si>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</si>
  <si>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</si>
  <si>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</si>
  <si>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</si>
  <si>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</si>
  <si>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</si>
  <si>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</si>
  <si>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</si>
  <si>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</si>
  <si>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</si>
  <si>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</si>
  <si>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</si>
  <si>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</si>
  <si>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</si>
  <si>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</si>
  <si>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</si>
  <si>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</si>
  <si>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</si>
  <si>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</si>
  <si>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</si>
  <si>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</si>
  <si>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</si>
  <si>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</si>
  <si>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</si>
  <si>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</si>
  <si>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</si>
  <si>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</si>
  <si>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</si>
  <si>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</si>
  <si>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</si>
  <si>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</si>
  <si>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</si>
  <si>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</si>
  <si>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</si>
  <si>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</si>
  <si>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</si>
  <si>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</si>
  <si>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</si>
  <si>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</si>
  <si>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</si>
  <si>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</si>
  <si>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</si>
  <si>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</si>
  <si>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</si>
  <si>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</si>
  <si>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</si>
  <si>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</si>
  <si>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</si>
  <si>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</si>
  <si>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</si>
  <si>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</si>
  <si>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</si>
  <si>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</si>
  <si>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</si>
  <si>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</si>
  <si>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</si>
  <si>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</si>
  <si>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</si>
  <si>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</si>
  <si>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</si>
  <si>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</si>
  <si>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</si>
  <si>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</si>
  <si>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</si>
  <si>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</si>
  <si>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</si>
  <si>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</si>
  <si>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</si>
  <si>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</si>
  <si>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</si>
  <si>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</si>
  <si>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</si>
  <si>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</si>
  <si>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</si>
  <si>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</si>
  <si>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</si>
  <si>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</si>
  <si>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</si>
  <si>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</si>
  <si>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</si>
  <si>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</si>
  <si>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</si>
  <si>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</si>
  <si>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</si>
  <si>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</si>
  <si>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</si>
  <si>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</si>
  <si>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</si>
  <si>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</si>
  <si>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</si>
  <si>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</si>
  <si>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</si>
  <si>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</si>
  <si>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</si>
  <si>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</si>
  <si>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</si>
  <si>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</si>
  <si>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</si>
  <si>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</si>
  <si>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</si>
  <si>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</si>
  <si>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</si>
  <si>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</si>
  <si>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</si>
  <si>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</si>
  <si>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</si>
  <si>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</si>
  <si>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</si>
  <si>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</si>
  <si>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</si>
  <si>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</si>
  <si>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</si>
  <si>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</si>
  <si>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</si>
  <si>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</si>
  <si>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</si>
  <si>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</si>
  <si>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</si>
  <si>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</si>
  <si>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</si>
  <si>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</si>
  <si>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</si>
  <si>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</si>
  <si>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</si>
  <si>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</si>
  <si>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</si>
  <si>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</si>
  <si>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</si>
  <si>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</si>
  <si>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</si>
  <si>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</si>
  <si>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</si>
  <si>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</si>
  <si>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</si>
  <si>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</si>
  <si>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</si>
  <si>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</si>
  <si>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</si>
  <si>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</si>
  <si>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</si>
  <si>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</si>
  <si>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</si>
  <si>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</si>
  <si>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</si>
  <si>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</si>
  <si>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</si>
  <si>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</si>
  <si>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</si>
  <si>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</si>
  <si>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</si>
  <si>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</si>
  <si>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</si>
  <si>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</si>
  <si>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</si>
  <si>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</si>
  <si>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</si>
  <si>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</si>
  <si>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</si>
  <si>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</si>
  <si>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</si>
  <si>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</si>
  <si>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</si>
  <si>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</si>
  <si>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</si>
  <si>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</si>
  <si>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</si>
  <si>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</si>
  <si>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</si>
  <si>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</si>
  <si>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</si>
  <si>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</si>
  <si>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</si>
  <si>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</si>
  <si>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</si>
  <si>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</si>
  <si>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</si>
  <si>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</si>
  <si>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</si>
  <si>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</si>
  <si>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</si>
  <si>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</si>
  <si>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</si>
  <si>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</si>
  <si>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</si>
  <si>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</si>
  <si>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</si>
  <si>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</si>
  <si>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</si>
  <si>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</si>
  <si>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</si>
  <si>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</si>
  <si>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</si>
  <si>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</si>
  <si>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</si>
  <si>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</si>
  <si>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</si>
  <si>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</si>
  <si>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</si>
  <si>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</si>
  <si>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</si>
  <si>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</si>
  <si>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</si>
  <si>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</si>
  <si>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</si>
  <si>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</si>
  <si>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</si>
  <si>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</si>
  <si>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</si>
  <si>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</si>
  <si>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</si>
  <si>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</si>
  <si>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</si>
  <si>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</si>
  <si>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</si>
  <si>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</si>
  <si>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</si>
  <si>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</si>
  <si>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</si>
  <si>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</si>
  <si>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</si>
  <si>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</si>
  <si>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</si>
  <si>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</si>
  <si>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</si>
  <si>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</si>
  <si>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</si>
  <si>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</si>
  <si>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</si>
  <si>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</si>
  <si>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</si>
  <si>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</si>
  <si>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</si>
  <si>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</si>
  <si>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</si>
  <si>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</si>
  <si>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</si>
  <si>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</si>
  <si>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</si>
  <si>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</si>
  <si>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</si>
  <si>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</si>
  <si>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</si>
  <si>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</si>
  <si>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</si>
  <si>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</si>
  <si>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</si>
  <si>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</si>
  <si>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</si>
  <si>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</si>
  <si>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</si>
  <si>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</si>
  <si>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</si>
  <si>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</si>
  <si>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</si>
  <si>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</si>
  <si>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</si>
  <si>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</si>
  <si>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</si>
  <si>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</si>
  <si>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</si>
  <si>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</si>
  <si>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</si>
  <si>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</si>
  <si>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</si>
  <si>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</si>
  <si>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</si>
  <si>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</si>
  <si>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</si>
  <si>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</si>
  <si>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</si>
  <si>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</si>
  <si>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</si>
  <si>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</si>
  <si>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</si>
  <si>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</si>
  <si>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</si>
  <si>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</si>
  <si>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</si>
  <si>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</si>
  <si>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</si>
  <si>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</si>
  <si>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</si>
  <si>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</si>
  <si>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</si>
  <si>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</si>
  <si>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</si>
  <si>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</si>
  <si>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</si>
  <si>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</si>
  <si>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</si>
  <si>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</si>
  <si>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</si>
  <si>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</si>
  <si>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</si>
  <si>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</si>
  <si>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</si>
  <si>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</si>
  <si>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</si>
  <si>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</si>
  <si>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</si>
  <si>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</si>
  <si>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</si>
  <si>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</si>
  <si>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</si>
  <si>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</si>
  <si>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</si>
  <si>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</si>
  <si>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</si>
  <si>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</si>
  <si>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</si>
  <si>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</si>
  <si>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</si>
  <si>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</si>
  <si>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</si>
  <si>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</si>
  <si>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</si>
  <si>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</si>
  <si>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</si>
  <si>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</si>
  <si>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</si>
  <si>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</si>
  <si>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</si>
  <si>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</si>
  <si>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</si>
  <si>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</si>
  <si>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</si>
  <si>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</si>
  <si>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</si>
  <si>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</si>
  <si>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</si>
  <si>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</si>
  <si>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</si>
  <si>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</si>
  <si>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</si>
  <si>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</si>
  <si>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</si>
  <si>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</si>
  <si>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</si>
  <si>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</si>
  <si>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</si>
  <si>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</si>
  <si>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</si>
  <si>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</si>
  <si>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</si>
  <si>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</si>
  <si>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</si>
  <si>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</si>
  <si>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</si>
  <si>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</si>
  <si>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</si>
  <si>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</si>
  <si>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</si>
  <si>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</si>
  <si>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</si>
  <si>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</si>
  <si>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</si>
  <si>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</si>
  <si>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</si>
  <si>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</si>
  <si>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</si>
  <si>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</si>
  <si>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</si>
  <si>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</si>
  <si>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</si>
  <si>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</si>
  <si>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</si>
  <si>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</si>
  <si>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</si>
  <si>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</si>
  <si>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</si>
  <si>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</si>
  <si>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</si>
  <si>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</si>
  <si>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</si>
  <si>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</si>
  <si>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</si>
  <si>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</si>
  <si>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</si>
  <si>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</si>
  <si>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</si>
  <si>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</si>
  <si>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</si>
  <si>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</si>
  <si>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</si>
  <si>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</si>
  <si>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</si>
  <si>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</si>
  <si>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</si>
  <si>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</si>
  <si>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</si>
  <si>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</si>
  <si>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</si>
  <si>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</si>
  <si>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</si>
  <si>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</si>
  <si>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</si>
  <si>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</si>
  <si>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</si>
  <si>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</si>
  <si>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</si>
  <si>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</si>
  <si>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</si>
  <si>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</si>
  <si>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</si>
  <si>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</si>
  <si>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</si>
  <si>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</si>
  <si>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</si>
  <si>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</si>
  <si>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</si>
  <si>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</si>
  <si>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</si>
  <si>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</si>
  <si>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</si>
  <si>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</si>
  <si>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</si>
  <si>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</si>
  <si>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</si>
  <si>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</si>
  <si>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</si>
  <si>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</si>
  <si>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</si>
  <si>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</si>
  <si>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</si>
  <si>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</si>
  <si>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</si>
  <si>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</si>
  <si>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</si>
  <si>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</si>
  <si>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</si>
  <si>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</si>
  <si>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</si>
  <si>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</si>
  <si>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</si>
  <si>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</si>
  <si>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</si>
  <si>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</si>
  <si>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</si>
  <si>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</si>
  <si>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</si>
  <si>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</si>
  <si>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</si>
  <si>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</si>
  <si>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</si>
  <si>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</si>
  <si>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</si>
  <si>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</si>
  <si>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</si>
  <si>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</si>
  <si>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</si>
  <si>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</si>
  <si>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</si>
  <si>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</si>
  <si>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</si>
  <si>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</si>
  <si>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</si>
  <si>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</si>
  <si>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</si>
  <si>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</si>
  <si>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</si>
  <si>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</si>
  <si>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</si>
  <si>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</si>
  <si>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</si>
  <si>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</si>
  <si>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</si>
  <si>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</si>
  <si>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</si>
  <si>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</si>
  <si>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</si>
  <si>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</si>
  <si>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</si>
  <si>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</si>
  <si>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</si>
  <si>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</si>
  <si>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</si>
  <si>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</si>
  <si>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</si>
  <si>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</si>
  <si>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</si>
  <si>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</si>
  <si>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</si>
  <si>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</si>
  <si>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</si>
  <si>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</si>
  <si>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</si>
  <si>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</si>
  <si>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</si>
  <si>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</si>
  <si>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</si>
  <si>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</si>
  <si>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</si>
  <si>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</si>
  <si>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</si>
  <si>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</si>
  <si>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</si>
  <si>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</si>
  <si>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</si>
  <si>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</si>
  <si>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</si>
  <si>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</si>
  <si>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</si>
  <si>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</si>
  <si>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</si>
  <si>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</si>
  <si>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</si>
  <si>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</si>
  <si>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</si>
  <si>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</si>
  <si>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</si>
  <si>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</si>
  <si>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</si>
  <si>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</si>
  <si>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</si>
  <si>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</si>
  <si>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</si>
  <si>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</si>
  <si>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</si>
  <si>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</si>
  <si>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</si>
  <si>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</si>
  <si>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</si>
  <si>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</si>
  <si>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</si>
  <si>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</si>
  <si>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</si>
  <si>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</si>
  <si>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</si>
  <si>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</si>
  <si>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</si>
  <si>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</si>
  <si>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</si>
  <si>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</si>
  <si>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</si>
  <si>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</si>
  <si>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</si>
  <si>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</si>
  <si>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</si>
  <si>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</si>
  <si>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</si>
  <si>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</si>
  <si>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</si>
  <si>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</si>
  <si>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</si>
  <si>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</si>
  <si>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</si>
  <si>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</si>
  <si>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</si>
  <si>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</si>
  <si>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</si>
  <si>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</si>
  <si>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</si>
  <si>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</si>
  <si>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</si>
  <si>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</si>
  <si>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</si>
  <si>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</si>
  <si>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</si>
  <si>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</si>
  <si>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</si>
  <si>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</si>
  <si>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</si>
  <si>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</si>
  <si>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</si>
  <si>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</si>
  <si>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</si>
  <si>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</si>
  <si>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</si>
  <si>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</si>
  <si>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</si>
  <si>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</si>
  <si>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</si>
  <si>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</si>
  <si>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</si>
  <si>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</si>
  <si>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</si>
  <si>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</si>
  <si>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</si>
  <si>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</si>
  <si>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</si>
  <si>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</si>
  <si>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</si>
  <si>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</si>
  <si>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</si>
  <si>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</si>
  <si>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</si>
  <si>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</si>
  <si>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</si>
  <si>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</si>
  <si>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</si>
  <si>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</si>
  <si>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</si>
  <si>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</si>
  <si>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</si>
  <si>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</si>
  <si>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</si>
  <si>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</si>
  <si>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</si>
  <si>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</si>
  <si>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</si>
  <si>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</si>
  <si>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</si>
  <si>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</si>
  <si>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</si>
  <si>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</si>
  <si>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</si>
  <si>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</si>
  <si>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</si>
  <si>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</si>
  <si>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</si>
  <si>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</si>
  <si>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</si>
  <si>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</si>
  <si>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</si>
  <si>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</si>
  <si>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</si>
  <si>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</si>
  <si>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</si>
  <si>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</si>
  <si>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</si>
  <si>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</si>
  <si>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</si>
  <si>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</si>
  <si>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</si>
  <si>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</si>
  <si>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</si>
  <si>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</si>
  <si>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</si>
  <si>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</si>
  <si>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</si>
  <si>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</si>
  <si>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</si>
  <si>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</si>
  <si>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</si>
  <si>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</si>
  <si>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</si>
  <si>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</si>
  <si>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</si>
  <si>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</si>
  <si>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</si>
  <si>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</si>
  <si>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</si>
  <si>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</si>
  <si>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</si>
  <si>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</si>
  <si>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</si>
  <si>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</si>
  <si>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</si>
  <si>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</si>
  <si>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</si>
  <si>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</si>
  <si>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</si>
  <si>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</si>
  <si>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</si>
  <si>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</si>
  <si>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</si>
  <si>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</si>
  <si>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</si>
  <si>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</si>
  <si>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</si>
  <si>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</si>
  <si>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</si>
  <si>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</si>
  <si>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</si>
  <si>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</si>
  <si>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</si>
  <si>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</si>
  <si>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</si>
  <si>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</si>
  <si>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</si>
  <si>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</si>
  <si>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</si>
  <si>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</si>
  <si>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</si>
  <si>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</si>
  <si>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</si>
  <si>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</si>
  <si>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</si>
  <si>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</si>
  <si>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</si>
  <si>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</si>
  <si>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</si>
  <si>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</si>
  <si>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</si>
  <si>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</si>
  <si>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</si>
  <si>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</si>
  <si>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</si>
  <si>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</si>
  <si>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</si>
  <si>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</si>
  <si>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</si>
  <si>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</si>
  <si>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</si>
  <si>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</si>
  <si>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</si>
  <si>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</si>
  <si>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</si>
  <si>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</si>
  <si>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</si>
  <si>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</si>
  <si>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</si>
  <si>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</si>
  <si>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</si>
  <si>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</si>
  <si>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</si>
  <si>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</si>
  <si>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</si>
  <si>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</si>
  <si>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</si>
  <si>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</si>
  <si>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</si>
  <si>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</si>
  <si>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</si>
  <si>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</si>
  <si>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</si>
  <si>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</si>
  <si>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</si>
  <si>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</si>
  <si>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</si>
  <si>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</si>
  <si>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</si>
  <si>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</si>
  <si>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</si>
  <si>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</si>
  <si>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</si>
  <si>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</si>
  <si>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</si>
  <si>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</si>
  <si>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</si>
  <si>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</si>
  <si>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</si>
  <si>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</si>
  <si>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</si>
  <si>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</si>
  <si>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</si>
  <si>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</si>
  <si>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</si>
  <si>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</si>
  <si>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</si>
  <si>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</si>
  <si>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</si>
  <si>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</si>
  <si>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</si>
  <si>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</si>
  <si>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</si>
  <si>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</si>
  <si>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</si>
  <si>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</si>
  <si>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</si>
  <si>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</si>
  <si>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</si>
  <si>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</si>
  <si>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</si>
  <si>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</si>
  <si>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</si>
  <si>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</si>
  <si>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</si>
  <si>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</si>
  <si>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</si>
  <si>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</si>
  <si>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</si>
  <si>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</si>
  <si>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</si>
  <si>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</si>
  <si>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</si>
  <si>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</si>
  <si>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</si>
  <si>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</si>
  <si>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</si>
  <si>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</si>
  <si>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</si>
  <si>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</si>
  <si>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</si>
  <si>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</si>
  <si>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</si>
  <si>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</si>
  <si>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</si>
  <si>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</si>
  <si>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</si>
  <si>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</si>
  <si>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</si>
  <si>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</si>
  <si>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</si>
  <si>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</si>
  <si>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</si>
  <si>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</si>
  <si>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</si>
  <si>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</si>
  <si>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</si>
  <si>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</si>
  <si>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</si>
  <si>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</si>
  <si>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</si>
  <si>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</si>
  <si>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</si>
  <si>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</si>
  <si>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</si>
  <si>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</si>
  <si>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</si>
  <si>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</si>
  <si>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</si>
  <si>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</si>
  <si>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</si>
  <si>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</si>
  <si>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</si>
  <si>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</si>
  <si>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</si>
  <si>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</si>
  <si>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</si>
  <si>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</si>
  <si>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</si>
  <si>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</si>
  <si>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</si>
  <si>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</si>
  <si>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</si>
  <si>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</si>
  <si>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</si>
  <si>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</si>
  <si>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</si>
  <si>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</si>
  <si>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</si>
  <si>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</si>
  <si>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</si>
  <si>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</si>
  <si>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</si>
  <si>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</si>
  <si>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</si>
  <si>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</si>
  <si>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</si>
  <si>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</si>
  <si>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</si>
  <si>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</si>
  <si>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</si>
  <si>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</si>
  <si>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</si>
  <si>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</si>
  <si>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</si>
  <si>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</si>
  <si>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</si>
  <si>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</si>
  <si>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</si>
  <si>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</si>
  <si>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</si>
  <si>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</si>
  <si>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</si>
  <si>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</si>
  <si>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</si>
  <si>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</si>
  <si>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</si>
  <si>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</si>
  <si>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</si>
  <si>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</si>
  <si>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</si>
  <si>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</si>
  <si>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</si>
  <si>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</si>
  <si>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</si>
  <si>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</si>
  <si>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</si>
  <si>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</si>
  <si>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</si>
  <si>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</si>
  <si>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</si>
  <si>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</si>
  <si>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</si>
  <si>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</si>
  <si>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</si>
  <si>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</si>
  <si>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</si>
  <si>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</si>
  <si>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</si>
  <si>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</si>
  <si>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</si>
  <si>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</si>
  <si>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</si>
  <si>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</si>
  <si>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</si>
  <si>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</si>
  <si>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</si>
  <si>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</si>
  <si>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</si>
  <si>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</si>
  <si>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</si>
  <si>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</si>
  <si>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</si>
  <si>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</si>
  <si>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</si>
  <si>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</si>
  <si>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</si>
  <si>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</si>
  <si>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</si>
  <si>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</si>
  <si>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</si>
  <si>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</si>
  <si>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</si>
  <si>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</si>
  <si>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</si>
  <si>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</si>
  <si>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</si>
  <si>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</si>
  <si>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</si>
  <si>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</si>
  <si>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</si>
  <si>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</si>
  <si>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</si>
  <si>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</si>
  <si>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</si>
  <si>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</si>
  <si>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</si>
  <si>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</si>
  <si>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</si>
  <si>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</si>
  <si>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</si>
  <si>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</si>
  <si>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</si>
  <si>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</si>
  <si>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</si>
  <si>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</si>
  <si>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</si>
  <si>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</si>
  <si>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</si>
  <si>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</si>
  <si>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</si>
  <si>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</si>
  <si>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</si>
  <si>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</si>
  <si>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</si>
  <si>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</si>
  <si>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</si>
  <si>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</si>
  <si>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</si>
  <si>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</si>
  <si>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</si>
  <si>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</si>
  <si>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</si>
  <si>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</si>
  <si>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</si>
  <si>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</si>
  <si>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</si>
  <si>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</si>
  <si>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</si>
  <si>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</si>
  <si>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</si>
  <si>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</si>
  <si>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</si>
  <si>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</si>
  <si>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</si>
  <si>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</si>
  <si>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</si>
  <si>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</si>
  <si>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</si>
  <si>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</si>
  <si>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</si>
  <si>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</si>
  <si>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</si>
  <si>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</si>
  <si>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</si>
  <si>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</si>
  <si>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</si>
  <si>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</si>
  <si>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</si>
  <si>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</si>
  <si>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</si>
  <si>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</si>
  <si>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</si>
  <si>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</si>
  <si>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</si>
  <si>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</si>
  <si>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</si>
  <si>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</si>
  <si>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</si>
  <si>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</si>
  <si>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</si>
  <si>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</si>
  <si>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</si>
  <si>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</si>
  <si>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</si>
  <si>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</si>
  <si>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</si>
  <si>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</si>
  <si>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</si>
  <si>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</si>
  <si>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</si>
  <si>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</si>
  <si>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</si>
  <si>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</si>
  <si>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</si>
  <si>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</si>
  <si>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</si>
  <si>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</si>
  <si>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</si>
  <si>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</si>
  <si>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</si>
  <si>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</si>
  <si>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</si>
  <si>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</si>
  <si>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</si>
  <si>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</si>
  <si>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</si>
  <si>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</si>
  <si>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</si>
  <si>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</si>
  <si>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</si>
  <si>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</si>
  <si>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</si>
  <si>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</si>
  <si>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</si>
  <si>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</si>
  <si>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</si>
  <si>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</si>
  <si>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</si>
  <si>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</si>
  <si>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</si>
  <si>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</si>
  <si>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</si>
  <si>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</si>
  <si>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</si>
  <si>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</si>
  <si>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</si>
  <si>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</si>
  <si>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</si>
  <si>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</si>
  <si>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</si>
  <si>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</si>
  <si>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</si>
  <si>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</si>
  <si>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</si>
  <si>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</si>
  <si>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</si>
  <si>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</si>
  <si>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</si>
  <si>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</si>
  <si>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</si>
  <si>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</si>
  <si>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</si>
  <si>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</si>
  <si>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</si>
  <si>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</si>
  <si>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</si>
  <si>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</si>
  <si>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</si>
  <si>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</si>
  <si>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</si>
  <si>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</si>
  <si>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</si>
  <si>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</si>
  <si>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</si>
  <si>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</si>
  <si>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</si>
  <si>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</si>
  <si>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</si>
  <si>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</si>
  <si>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</si>
  <si>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</si>
  <si>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</si>
  <si>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</si>
  <si>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</si>
  <si>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</si>
  <si>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</si>
  <si>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</si>
  <si>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</si>
  <si>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</si>
  <si>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</si>
  <si>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</si>
  <si>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</si>
  <si>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</si>
  <si>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</si>
  <si>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</si>
  <si>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</si>
  <si>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</si>
  <si>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</si>
  <si>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</si>
  <si>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</si>
  <si>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</si>
  <si>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</si>
  <si>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</si>
  <si>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</si>
  <si>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</si>
  <si>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</si>
  <si>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</si>
  <si>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</si>
  <si>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</si>
  <si>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</si>
  <si>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</si>
  <si>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</si>
  <si>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</si>
  <si>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</si>
  <si>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</si>
  <si>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</si>
  <si>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</si>
  <si>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</si>
  <si>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</si>
  <si>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</si>
  <si>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</si>
  <si>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</si>
  <si>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</si>
  <si>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</si>
  <si>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</si>
  <si>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</si>
  <si>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</si>
  <si>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</si>
  <si>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</si>
  <si>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</si>
  <si>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</si>
  <si>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</si>
  <si>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</si>
  <si>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</si>
  <si>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</si>
  <si>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</si>
  <si>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</si>
  <si>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</si>
  <si>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</si>
  <si>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</si>
  <si>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</si>
  <si>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</si>
  <si>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</si>
  <si>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</si>
  <si>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</si>
  <si>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</si>
  <si>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</si>
  <si>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</si>
  <si>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</si>
  <si>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</si>
  <si>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</si>
  <si>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</si>
  <si>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</si>
  <si>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</si>
  <si>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</si>
  <si>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</si>
  <si>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</si>
  <si>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</si>
  <si>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</si>
  <si>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</si>
  <si>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</si>
  <si>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</si>
  <si>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</si>
  <si>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</si>
  <si>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</si>
  <si>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</si>
  <si>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</si>
  <si>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</si>
  <si>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</si>
  <si>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</si>
  <si>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</si>
  <si>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</si>
  <si>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</si>
  <si>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</si>
  <si>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</si>
  <si>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</si>
  <si>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</si>
  <si>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</si>
  <si>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</si>
  <si>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</si>
  <si>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</si>
  <si>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</si>
  <si>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</si>
  <si>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</si>
  <si>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</si>
  <si>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</si>
  <si>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</si>
  <si>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</si>
  <si>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</si>
  <si>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</si>
  <si>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</si>
  <si>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</si>
  <si>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</si>
  <si>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</si>
  <si>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</si>
  <si>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</si>
  <si>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</si>
  <si>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</si>
  <si>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</si>
  <si>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</si>
  <si>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</si>
  <si>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</si>
  <si>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</si>
  <si>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</si>
  <si>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</si>
  <si>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</si>
  <si>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</si>
  <si>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</si>
  <si>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</si>
  <si>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</si>
  <si>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</si>
  <si>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</si>
  <si>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</si>
  <si>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</si>
  <si>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</si>
  <si>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</si>
  <si>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</si>
  <si>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</si>
  <si>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</si>
  <si>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</si>
  <si>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</si>
  <si>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</si>
  <si>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</si>
  <si>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</si>
  <si>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</si>
  <si>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</si>
  <si>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</si>
  <si>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</si>
  <si>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</si>
  <si>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</si>
  <si>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</si>
  <si>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</si>
  <si>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</si>
  <si>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</si>
  <si>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</si>
  <si>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</si>
  <si>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</si>
  <si>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</si>
  <si>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</si>
  <si>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</si>
  <si>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</si>
  <si>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</si>
  <si>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</si>
  <si>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</si>
  <si>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</si>
  <si>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</si>
  <si>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</si>
  <si>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</si>
  <si>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</si>
  <si>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</si>
  <si>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</si>
  <si>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</si>
  <si>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</si>
  <si>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</si>
  <si>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</si>
  <si>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</si>
  <si>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</si>
  <si>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</si>
  <si>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</si>
  <si>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</si>
  <si>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</si>
  <si>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</si>
  <si>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</si>
  <si>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</si>
  <si>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</si>
  <si>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</si>
  <si>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</si>
  <si>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</si>
  <si>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</si>
  <si>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</si>
  <si>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</si>
  <si>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</si>
  <si>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</si>
  <si>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</si>
  <si>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</si>
  <si>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</si>
  <si>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</si>
  <si>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</si>
  <si>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</si>
  <si>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</si>
  <si>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</si>
  <si>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</si>
  <si>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</si>
  <si>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</si>
  <si>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</si>
  <si>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</si>
  <si>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</si>
  <si>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</si>
  <si>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</si>
  <si>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</si>
  <si>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</si>
  <si>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</si>
  <si>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</si>
  <si>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</si>
  <si>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</si>
  <si>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</si>
  <si>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</si>
  <si>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</si>
  <si>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</si>
  <si>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</si>
  <si>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</si>
  <si>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</si>
  <si>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</si>
  <si>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</si>
  <si>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</si>
  <si>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</si>
  <si>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</si>
  <si>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</si>
  <si>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</si>
  <si>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</si>
  <si>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</si>
  <si>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</si>
  <si>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</si>
  <si>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</si>
  <si>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</si>
  <si>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</si>
  <si>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</si>
  <si>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</si>
  <si>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</si>
  <si>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</si>
  <si>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</si>
  <si>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</si>
  <si>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</si>
  <si>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</si>
  <si>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</si>
  <si>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</si>
  <si>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</si>
  <si>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</si>
  <si>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</si>
  <si>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</si>
  <si>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</si>
  <si>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</si>
  <si>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</si>
  <si>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</si>
  <si>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</si>
  <si>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</si>
  <si>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</si>
  <si>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</si>
  <si>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</si>
  <si>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</si>
  <si>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</si>
  <si>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</si>
  <si>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</si>
  <si>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</si>
  <si>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</si>
  <si>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</si>
  <si>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</si>
  <si>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</si>
  <si>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</si>
  <si>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</si>
  <si>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</si>
  <si>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</si>
  <si>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</si>
  <si>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</si>
  <si>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</si>
  <si>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</si>
  <si>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</si>
  <si>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</si>
  <si>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</si>
  <si>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</si>
  <si>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</si>
  <si>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</si>
  <si>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</si>
  <si>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</si>
  <si>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</si>
  <si>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</si>
  <si>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</si>
  <si>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</si>
  <si>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</si>
  <si>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</si>
  <si>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</si>
  <si>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</si>
  <si>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</si>
  <si>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</si>
  <si>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</si>
  <si>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</si>
  <si>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</si>
  <si>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</si>
  <si>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</si>
  <si>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</si>
  <si>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</si>
  <si>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</si>
  <si>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</si>
  <si>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</si>
  <si>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</si>
  <si>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</si>
  <si>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</si>
  <si>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</si>
  <si>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</si>
  <si>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</si>
  <si>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</si>
  <si>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</si>
  <si>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</si>
  <si>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</si>
  <si>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</si>
  <si>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</si>
  <si>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</si>
  <si>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</si>
  <si>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</si>
  <si>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</si>
  <si>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</si>
  <si>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</si>
  <si>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</si>
  <si>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</si>
  <si>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</si>
  <si>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</si>
  <si>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</si>
  <si>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</si>
  <si>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</si>
  <si>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</si>
  <si>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</si>
  <si>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</si>
  <si>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</si>
  <si>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</si>
  <si>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</si>
  <si>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</si>
  <si>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</si>
  <si>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</si>
  <si>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</si>
  <si>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</si>
  <si>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</si>
  <si>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</si>
  <si>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</si>
  <si>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</si>
  <si>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</si>
  <si>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</si>
  <si>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</si>
  <si>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</si>
  <si>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</si>
  <si>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</si>
  <si>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</si>
  <si>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</si>
  <si>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</si>
  <si>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</si>
  <si>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</si>
  <si>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</si>
  <si>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</si>
  <si>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</si>
  <si>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</si>
  <si>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</si>
  <si>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</si>
  <si>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</si>
  <si>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</si>
  <si>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</si>
  <si>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</si>
  <si>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</si>
  <si>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</si>
  <si>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</si>
  <si>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</si>
  <si>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</si>
  <si>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</si>
  <si>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</si>
  <si>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</si>
  <si>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</si>
  <si>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</si>
  <si>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</si>
  <si>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</si>
  <si>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</si>
  <si>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</si>
  <si>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</si>
  <si>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</si>
  <si>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</si>
  <si>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</si>
  <si>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</si>
  <si>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</si>
  <si>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</si>
  <si>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</si>
  <si>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</si>
  <si>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</si>
  <si>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</si>
  <si>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</si>
  <si>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</si>
  <si>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</si>
  <si>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</si>
  <si>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</si>
  <si>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</si>
  <si>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</si>
  <si>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</si>
  <si>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</si>
  <si>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</si>
  <si>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</si>
  <si>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</si>
  <si>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</si>
  <si>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</si>
  <si>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</si>
  <si>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</si>
  <si>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</si>
  <si>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</si>
  <si>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</si>
  <si>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</si>
  <si>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</si>
  <si>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</si>
  <si>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</si>
  <si>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</si>
  <si>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</si>
  <si>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</si>
  <si>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</si>
  <si>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</si>
  <si>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</si>
  <si>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</si>
  <si>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</si>
  <si>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</si>
  <si>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</si>
  <si>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</si>
  <si>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</si>
  <si>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</si>
  <si>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</si>
  <si>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</si>
  <si>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</si>
  <si>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</si>
  <si>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</si>
  <si>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</si>
  <si>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</si>
  <si>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</si>
  <si>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</si>
  <si>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</si>
  <si>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</si>
  <si>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</si>
  <si>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</si>
  <si>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</si>
  <si>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</si>
  <si>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</si>
  <si>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</si>
  <si>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</si>
  <si>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</si>
  <si>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</si>
  <si>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</si>
  <si>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</si>
  <si>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</si>
  <si>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</si>
  <si>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</si>
  <si>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</si>
  <si>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</si>
  <si>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</si>
  <si>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</si>
  <si>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</si>
  <si>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</si>
  <si>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</si>
  <si>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</si>
  <si>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</si>
  <si>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</si>
  <si>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</si>
  <si>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</si>
  <si>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</si>
  <si>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</si>
  <si>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</si>
  <si>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</si>
  <si>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</si>
  <si>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</si>
  <si>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</si>
  <si>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</si>
  <si>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</si>
  <si>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</si>
  <si>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</si>
  <si>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</si>
  <si>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</si>
  <si>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</si>
  <si>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</si>
  <si>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</si>
  <si>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</si>
  <si>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</si>
  <si>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</si>
  <si>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</si>
  <si>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</si>
  <si>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</si>
  <si>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</si>
  <si>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</si>
  <si>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</si>
  <si>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</si>
  <si>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</si>
  <si>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</si>
  <si>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</si>
  <si>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</si>
  <si>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</si>
  <si>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</si>
  <si>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</si>
  <si>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</si>
  <si>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</si>
  <si>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</si>
  <si>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</si>
  <si>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</si>
  <si>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</si>
  <si>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</si>
  <si>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</si>
  <si>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</si>
  <si>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</si>
  <si>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</si>
  <si>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</si>
  <si>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</si>
  <si>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</si>
  <si>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</si>
  <si>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</si>
  <si>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</si>
  <si>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</si>
  <si>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</si>
  <si>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</si>
  <si>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</si>
  <si>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</si>
  <si>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</si>
  <si>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</si>
  <si>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</si>
  <si>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</si>
  <si>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</si>
  <si>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</si>
  <si>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</si>
  <si>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</si>
  <si>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</si>
  <si>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</si>
  <si>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</si>
  <si>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</si>
  <si>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</si>
  <si>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</si>
  <si>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</si>
  <si>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</si>
  <si>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</si>
  <si>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</si>
  <si>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</si>
  <si>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</si>
  <si>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</si>
  <si>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</si>
  <si>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</si>
  <si>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</si>
  <si>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</si>
  <si>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</si>
  <si>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</si>
  <si>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</si>
  <si>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</si>
  <si>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</si>
  <si>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</si>
  <si>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</si>
  <si>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</si>
  <si>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</si>
  <si>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</si>
  <si>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</si>
  <si>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</si>
  <si>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</si>
  <si>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</si>
  <si>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</si>
  <si>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</si>
  <si>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</si>
  <si>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</si>
  <si>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</si>
  <si>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</si>
  <si>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</si>
  <si>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</si>
  <si>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</si>
  <si>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</si>
  <si>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</si>
  <si>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</si>
  <si>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</si>
  <si>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</si>
  <si>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</si>
  <si>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</si>
  <si>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</si>
  <si>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</si>
  <si>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</si>
  <si>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</si>
  <si>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</si>
  <si>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</si>
  <si>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</si>
  <si>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</si>
  <si>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</si>
  <si>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</si>
  <si>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</si>
  <si>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</si>
  <si>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</si>
  <si>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</si>
  <si>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</si>
  <si>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</si>
  <si>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</si>
  <si>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</si>
  <si>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</si>
  <si>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</si>
  <si>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</si>
  <si>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</si>
  <si>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</si>
  <si>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</si>
  <si>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</si>
  <si>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</si>
  <si>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</si>
  <si>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</si>
  <si>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</si>
  <si>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</si>
  <si>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</si>
  <si>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</si>
  <si>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</si>
  <si>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</si>
  <si>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</si>
  <si>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</si>
  <si>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</si>
  <si>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</si>
  <si>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</si>
  <si>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</si>
  <si>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</si>
  <si>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</si>
  <si>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</si>
  <si>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</si>
  <si>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</si>
  <si>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</si>
  <si>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</si>
  <si>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</si>
  <si>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</si>
  <si>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</si>
  <si>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</si>
  <si>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</si>
  <si>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</si>
  <si>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</si>
  <si>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</si>
  <si>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</si>
  <si>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</si>
  <si>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</si>
  <si>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</si>
  <si>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</si>
  <si>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</si>
  <si>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</si>
  <si>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</si>
  <si>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</si>
  <si>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</si>
  <si>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</si>
  <si>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</si>
  <si>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</si>
  <si>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</si>
  <si>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</si>
  <si>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</si>
  <si>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</si>
  <si>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</si>
  <si>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</si>
  <si>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</si>
  <si>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</si>
  <si>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</si>
  <si>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</si>
  <si>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</si>
  <si>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</si>
  <si>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</si>
  <si>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</si>
  <si>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</si>
  <si>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</si>
  <si>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</si>
  <si>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</si>
  <si>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</si>
  <si>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</si>
  <si>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</si>
  <si>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</si>
  <si>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</si>
  <si>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</si>
  <si>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</si>
  <si>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</si>
  <si>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</si>
  <si>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</si>
  <si>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</si>
  <si>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</si>
  <si>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</si>
  <si>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</si>
  <si>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</si>
  <si>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</si>
  <si>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</si>
  <si>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</si>
  <si>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</si>
  <si>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</si>
  <si>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</si>
  <si>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</si>
  <si>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</si>
  <si>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</si>
  <si>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</si>
  <si>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</si>
  <si>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</si>
  <si>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</si>
  <si>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</si>
  <si>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</si>
  <si>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</si>
  <si>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</si>
  <si>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</si>
  <si>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</si>
  <si>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</si>
  <si>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</si>
  <si>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</si>
  <si>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</si>
  <si>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</si>
  <si>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</si>
  <si>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</si>
  <si>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</si>
  <si>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</si>
  <si>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</si>
  <si>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</si>
  <si>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</si>
  <si>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</si>
  <si>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</si>
  <si>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</si>
  <si>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</si>
  <si>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</si>
  <si>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</si>
  <si>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</si>
  <si>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</si>
  <si>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</si>
  <si>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</si>
  <si>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</si>
  <si>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</si>
  <si>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</si>
  <si>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</si>
  <si>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</si>
  <si>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</si>
  <si>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</si>
  <si>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</si>
  <si>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</si>
  <si>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</si>
  <si>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</si>
  <si>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</si>
  <si>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</si>
  <si>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</si>
  <si>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</si>
  <si>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</si>
  <si>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</si>
  <si>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</si>
  <si>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</si>
  <si>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</si>
  <si>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</si>
  <si>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</si>
  <si>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</si>
  <si>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</si>
  <si>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</si>
  <si>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</si>
  <si>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</si>
  <si>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</si>
  <si>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</si>
  <si>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</si>
  <si>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</si>
  <si>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</si>
  <si>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</si>
  <si>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</si>
  <si>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</si>
  <si>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</si>
  <si>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</si>
  <si>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</si>
  <si>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</si>
  <si>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</si>
  <si>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</si>
  <si>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</si>
  <si>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</si>
  <si>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</si>
  <si>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</si>
  <si>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</si>
  <si>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</si>
  <si>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</si>
  <si>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</si>
  <si>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</si>
  <si>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</si>
  <si>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</si>
  <si>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</si>
  <si>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</si>
  <si>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</si>
  <si>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</si>
  <si>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</si>
  <si>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</si>
  <si>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</si>
  <si>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</si>
  <si>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</si>
  <si>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</si>
  <si>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</si>
  <si>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</si>
  <si>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</si>
  <si>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</si>
  <si>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</si>
  <si>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</si>
  <si>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</si>
  <si>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</si>
  <si>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</si>
  <si>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</si>
  <si>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</si>
  <si>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</si>
  <si>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</si>
  <si>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</si>
  <si>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</si>
  <si>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</si>
  <si>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</si>
  <si>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</si>
  <si>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</si>
  <si>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</si>
  <si>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</si>
  <si>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</si>
  <si>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</si>
  <si>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</si>
  <si>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</si>
  <si>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</si>
  <si>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</si>
  <si>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</si>
  <si>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</si>
  <si>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</si>
  <si>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</si>
  <si>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</si>
  <si>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</si>
  <si>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</si>
  <si>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</si>
  <si>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</si>
  <si>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</si>
  <si>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</si>
  <si>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</si>
  <si>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</si>
  <si>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</si>
  <si>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</si>
  <si>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</si>
  <si>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</si>
  <si>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</si>
  <si>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</si>
  <si>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</si>
  <si>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</si>
  <si>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</si>
  <si>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</si>
  <si>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</si>
  <si>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</si>
  <si>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</si>
  <si>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</si>
  <si>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</si>
  <si>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</si>
  <si>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</si>
  <si>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</si>
  <si>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</si>
  <si>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</si>
  <si>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</si>
  <si>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</si>
  <si>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</si>
  <si>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</si>
  <si>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</si>
  <si>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</si>
  <si>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</si>
  <si>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</si>
  <si>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</si>
  <si>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</si>
  <si>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</si>
  <si>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</si>
  <si>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</si>
  <si>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</si>
  <si>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</si>
  <si>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</si>
  <si>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</si>
  <si>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</si>
  <si>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</si>
  <si>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</si>
  <si>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</si>
  <si>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</si>
  <si>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</si>
  <si>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</si>
  <si>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</si>
  <si>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</si>
  <si>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</si>
  <si>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</si>
  <si>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</si>
  <si>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</si>
  <si>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</si>
  <si>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</si>
  <si>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</si>
  <si>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</si>
  <si>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</si>
  <si>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</si>
  <si>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</si>
  <si>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</si>
  <si>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</si>
  <si>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</si>
  <si>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</si>
  <si>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</si>
  <si>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</si>
  <si>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</si>
  <si>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</si>
  <si>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</si>
  <si>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</si>
  <si>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</si>
  <si>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</si>
  <si>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</si>
  <si>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</si>
  <si>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</si>
  <si>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</si>
  <si>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</si>
  <si>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</si>
  <si>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</si>
  <si>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</si>
  <si>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</si>
  <si>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</si>
  <si>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</si>
  <si>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</si>
  <si>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</si>
  <si>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</si>
  <si>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</si>
  <si>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</si>
  <si>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</si>
  <si>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</si>
  <si>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</si>
  <si>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</si>
  <si>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</si>
  <si>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</si>
  <si>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</si>
  <si>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</si>
  <si>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</si>
  <si>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</si>
  <si>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</si>
  <si>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</si>
  <si>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</si>
  <si>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</si>
  <si>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</si>
  <si>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</si>
  <si>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</si>
  <si>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</si>
  <si>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</si>
  <si>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</si>
  <si>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</si>
  <si>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</si>
  <si>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</si>
  <si>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</si>
  <si>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</si>
  <si>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</si>
  <si>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</si>
  <si>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</si>
  <si>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</si>
  <si>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</si>
  <si>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</si>
  <si>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</si>
  <si>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</si>
  <si>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</si>
  <si>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</si>
  <si>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</si>
  <si>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</si>
  <si>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</si>
  <si>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</si>
  <si>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</si>
  <si>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</si>
  <si>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</si>
  <si>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</si>
  <si>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</si>
  <si>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</si>
  <si>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</si>
  <si>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</si>
  <si>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</si>
  <si>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</si>
  <si>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</si>
  <si>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</si>
  <si>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</si>
  <si>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</si>
  <si>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</si>
  <si>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</si>
  <si>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</si>
  <si>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</si>
  <si>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</si>
  <si>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</si>
  <si>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</si>
  <si>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</si>
  <si>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</si>
  <si>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</si>
  <si>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</si>
  <si>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</si>
  <si>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</si>
  <si>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</si>
  <si>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</si>
  <si>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</si>
  <si>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</si>
  <si>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</si>
  <si>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</si>
  <si>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</si>
  <si>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</si>
  <si>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</si>
  <si>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</si>
  <si>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</si>
  <si>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</si>
  <si>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</si>
  <si>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</si>
  <si>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</si>
  <si>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</si>
  <si>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</si>
  <si>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</si>
  <si>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</si>
  <si>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</si>
  <si>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</si>
  <si>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</si>
  <si>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</si>
  <si>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</si>
  <si>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</si>
  <si>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</si>
  <si>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</si>
  <si>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</si>
  <si>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</si>
  <si>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</si>
  <si>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</si>
  <si>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</si>
  <si>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</si>
  <si>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</si>
  <si>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</si>
  <si>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</si>
  <si>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</si>
  <si>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</si>
  <si>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</si>
  <si>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</si>
  <si>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</si>
  <si>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</si>
  <si>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</si>
  <si>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</si>
  <si>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</si>
  <si>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</si>
  <si>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</si>
  <si>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</si>
  <si>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</si>
  <si>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</si>
  <si>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</si>
  <si>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</si>
  <si>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</si>
  <si>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</si>
  <si>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</si>
  <si>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</si>
  <si>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</si>
  <si>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</si>
  <si>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</si>
  <si>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</si>
  <si>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</si>
  <si>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</si>
  <si>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</si>
  <si>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</si>
  <si>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</si>
  <si>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</si>
  <si>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</si>
  <si>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</si>
  <si>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</si>
  <si>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</si>
  <si>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</si>
  <si>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</si>
  <si>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</si>
  <si>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</si>
  <si>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</si>
  <si>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</si>
  <si>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</si>
  <si>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</si>
  <si>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</si>
  <si>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</si>
  <si>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</si>
  <si>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</si>
  <si>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</si>
  <si>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</si>
  <si>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</si>
  <si>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</si>
  <si>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</si>
  <si>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</si>
  <si>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</si>
  <si>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</si>
  <si>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</si>
  <si>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</si>
  <si>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</si>
  <si>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</si>
  <si>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</si>
  <si>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</si>
  <si>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</si>
  <si>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</si>
  <si>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</si>
  <si>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</si>
  <si>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</si>
  <si>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</si>
  <si>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</si>
  <si>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</si>
  <si>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</si>
  <si>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</si>
  <si>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</si>
  <si>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</si>
  <si>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</si>
  <si>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</si>
  <si>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</si>
  <si>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</si>
  <si>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</si>
  <si>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</si>
  <si>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</si>
  <si>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</si>
  <si>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</si>
  <si>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</si>
  <si>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</si>
  <si>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</si>
  <si>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</si>
  <si>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</si>
  <si>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</si>
  <si>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</si>
  <si>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</si>
  <si>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</si>
  <si>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</si>
  <si>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</si>
  <si>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</si>
  <si>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</si>
  <si>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</si>
  <si>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</si>
  <si>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</si>
  <si>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</si>
  <si>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</si>
  <si>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</si>
  <si>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</si>
  <si>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</si>
  <si>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</si>
  <si>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</si>
  <si>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</si>
  <si>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</si>
  <si>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</si>
  <si>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</si>
  <si>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</si>
  <si>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</si>
  <si>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</si>
  <si>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</si>
  <si>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</si>
  <si>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</si>
  <si>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</si>
  <si>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</si>
  <si>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</si>
  <si>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</si>
  <si>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</si>
  <si>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</si>
  <si>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</si>
  <si>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</si>
  <si>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</si>
  <si>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</si>
  <si>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</si>
  <si>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</si>
  <si>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</si>
  <si>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</si>
  <si>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</si>
  <si>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</si>
  <si>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</si>
  <si>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</si>
  <si>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</si>
  <si>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</si>
  <si>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</si>
  <si>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</si>
  <si>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</si>
  <si>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</si>
  <si>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</si>
  <si>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</si>
  <si>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</si>
  <si>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</si>
  <si>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</si>
  <si>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</si>
  <si>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</si>
  <si>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</si>
  <si>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</si>
  <si>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</si>
  <si>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</si>
  <si>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</si>
  <si>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</si>
  <si>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</si>
  <si>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</si>
  <si>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</si>
  <si>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</si>
  <si>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</si>
  <si>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</si>
  <si>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</si>
  <si>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</si>
  <si>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</si>
  <si>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</si>
  <si>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</si>
  <si>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</si>
  <si>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</si>
  <si>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</si>
  <si>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</si>
  <si>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</si>
  <si>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</si>
  <si>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</si>
  <si>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</si>
  <si>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</si>
  <si>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</si>
  <si>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</si>
  <si>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</si>
  <si>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</si>
  <si>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</si>
  <si>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</si>
  <si>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</si>
  <si>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</si>
  <si>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</si>
  <si>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</si>
  <si>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</si>
  <si>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</si>
  <si>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</si>
  <si>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</si>
  <si>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</si>
  <si>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</si>
  <si>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</si>
  <si>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</si>
  <si>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</si>
  <si>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</si>
  <si>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</si>
  <si>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</si>
  <si>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</si>
  <si>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</si>
  <si>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</si>
  <si>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</si>
  <si>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</si>
  <si>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</si>
  <si>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</si>
  <si>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</si>
  <si>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</si>
  <si>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</si>
  <si>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</si>
  <si>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</si>
  <si>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</si>
  <si>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</si>
  <si>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</si>
  <si>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</si>
  <si>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</si>
  <si>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</si>
  <si>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</si>
  <si>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</si>
  <si>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</si>
  <si>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</si>
  <si>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</si>
  <si>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</si>
  <si>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</si>
  <si>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</si>
  <si>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</si>
  <si>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</si>
  <si>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</si>
  <si>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</si>
  <si>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</si>
  <si>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</si>
  <si>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</si>
  <si>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</si>
  <si>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</si>
  <si>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</si>
  <si>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</si>
  <si>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</si>
  <si>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</si>
  <si>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</si>
  <si>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</si>
  <si>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</si>
  <si>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</si>
  <si>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</si>
  <si>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</si>
  <si>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</si>
  <si>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</si>
  <si>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</si>
  <si>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</si>
  <si>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</si>
  <si>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</si>
  <si>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</si>
  <si>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</si>
  <si>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</si>
  <si>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</si>
  <si>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</si>
  <si>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</si>
  <si>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</si>
  <si>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</si>
  <si>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</si>
  <si>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</si>
  <si>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</si>
  <si>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</si>
  <si>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</si>
  <si>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</si>
  <si>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</si>
  <si>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</si>
  <si>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</si>
  <si>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</si>
  <si>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</si>
  <si>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</si>
  <si>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</si>
  <si>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</si>
  <si>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</si>
  <si>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</si>
  <si>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</si>
  <si>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</si>
  <si>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</si>
  <si>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</si>
  <si>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</si>
  <si>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</si>
  <si>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</si>
  <si>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</si>
  <si>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</si>
  <si>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</si>
  <si>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</si>
  <si>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</si>
  <si>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</si>
  <si>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</si>
  <si>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</si>
  <si>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</si>
  <si>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</si>
  <si>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</si>
  <si>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</si>
  <si>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</si>
  <si>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</si>
  <si>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</si>
  <si>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</si>
  <si>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</si>
  <si>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</si>
  <si>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</si>
  <si>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</si>
  <si>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</si>
  <si>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</si>
  <si>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</si>
  <si>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</si>
  <si>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</si>
  <si>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</si>
  <si>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</si>
  <si>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</si>
  <si>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</si>
  <si>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</si>
  <si>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</si>
  <si>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</si>
  <si>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</si>
  <si>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</si>
  <si>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</si>
  <si>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</si>
  <si>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</si>
  <si>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</si>
  <si>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</si>
  <si>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</si>
  <si>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</si>
  <si>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</si>
  <si>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</si>
  <si>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</si>
  <si>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</si>
  <si>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</si>
  <si>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</si>
  <si>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</si>
  <si>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</si>
  <si>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</si>
  <si>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</si>
  <si>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</si>
  <si>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</si>
  <si>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</si>
  <si>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</si>
  <si>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</si>
  <si>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</si>
  <si>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</si>
  <si>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</si>
  <si>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</si>
  <si>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</si>
  <si>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</si>
  <si>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</si>
  <si>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</si>
  <si>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</si>
  <si>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</si>
  <si>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</si>
  <si>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</si>
  <si>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</si>
  <si>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</si>
  <si>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</si>
  <si>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</si>
  <si>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</si>
  <si>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</si>
  <si>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</si>
  <si>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</si>
  <si>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</si>
  <si>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</si>
  <si>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</si>
  <si>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</si>
  <si>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</si>
  <si>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</si>
  <si>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</si>
  <si>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</si>
  <si>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</si>
  <si>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</si>
  <si>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</si>
  <si>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</si>
  <si>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</si>
  <si>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</si>
  <si>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</si>
  <si>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</si>
  <si>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</si>
  <si>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</si>
  <si>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</si>
  <si>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</si>
  <si>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</si>
  <si>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</si>
  <si>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</si>
  <si>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</si>
  <si>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</si>
  <si>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</si>
  <si>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</si>
  <si>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</si>
  <si>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</si>
  <si>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</si>
  <si>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</si>
  <si>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</si>
  <si>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</si>
  <si>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</si>
  <si>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</si>
  <si>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</si>
  <si>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</si>
  <si>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</si>
  <si>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</si>
  <si>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</si>
  <si>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</si>
  <si>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</si>
  <si>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</si>
  <si>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</si>
  <si>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</si>
  <si>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</si>
  <si>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</si>
  <si>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</si>
  <si>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</si>
  <si>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</si>
  <si>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</si>
  <si>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</si>
  <si>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</si>
  <si>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</si>
  <si>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</si>
  <si>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</si>
  <si>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</si>
  <si>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</si>
  <si>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</si>
  <si>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</si>
  <si>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</si>
  <si>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</si>
  <si>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</si>
  <si>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</si>
  <si>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</si>
  <si>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</si>
  <si>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</si>
  <si>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</si>
  <si>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</si>
  <si>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</si>
  <si>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</si>
  <si>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</si>
  <si>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</si>
  <si>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</si>
  <si>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</si>
  <si>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</si>
  <si>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</si>
  <si>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</si>
  <si>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</si>
  <si>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</si>
  <si>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</si>
  <si>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</si>
  <si>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</si>
  <si>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</si>
  <si>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</si>
  <si>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</si>
  <si>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</si>
  <si>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</si>
  <si>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</si>
  <si>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</si>
  <si>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</si>
  <si>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</si>
  <si>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</si>
  <si>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</si>
  <si>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</si>
  <si>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</si>
  <si>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</si>
  <si>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</si>
  <si>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</si>
  <si>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</si>
  <si>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</si>
  <si>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</si>
  <si>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</si>
  <si>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</si>
  <si>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</si>
  <si>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</si>
  <si>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</si>
  <si>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</si>
  <si>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</si>
  <si>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</si>
  <si>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</si>
  <si>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</si>
  <si>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</si>
  <si>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</si>
  <si>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</si>
  <si>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</si>
  <si>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</si>
  <si>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</si>
  <si>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</si>
  <si>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</si>
  <si>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</si>
  <si>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</si>
  <si>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</si>
  <si>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</si>
  <si>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</si>
  <si>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</si>
  <si>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</si>
  <si>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</si>
  <si>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</si>
  <si>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</si>
  <si>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</si>
  <si>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</si>
  <si>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</si>
  <si>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</si>
  <si>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</si>
  <si>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</si>
  <si>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</si>
  <si>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</si>
  <si>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</si>
  <si>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</si>
  <si>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</si>
  <si>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</si>
  <si>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</si>
  <si>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</si>
  <si>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</si>
  <si>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</si>
  <si>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</si>
  <si>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</si>
  <si>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</si>
  <si>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</si>
  <si>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</si>
  <si>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</si>
  <si>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</si>
  <si>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</si>
  <si>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</si>
  <si>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</si>
  <si>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</si>
  <si>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</si>
  <si>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</si>
  <si>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</si>
  <si>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</si>
  <si>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</si>
  <si>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</si>
  <si>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</si>
  <si>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</si>
  <si>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</si>
  <si>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</si>
  <si>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</si>
  <si>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</si>
  <si>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</si>
  <si>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</si>
  <si>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</si>
  <si>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</si>
  <si>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</si>
  <si>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</si>
  <si>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</si>
  <si>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</si>
  <si>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</si>
  <si>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</si>
  <si>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</si>
  <si>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</si>
  <si>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</si>
  <si>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</si>
  <si>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</si>
  <si>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</si>
  <si>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</si>
  <si>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</si>
  <si>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</si>
  <si>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</si>
  <si>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</si>
  <si>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</si>
  <si>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</si>
  <si>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</si>
  <si>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</si>
  <si>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</si>
  <si>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</si>
  <si>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</si>
  <si>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</si>
  <si>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</si>
  <si>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</si>
  <si>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</si>
  <si>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</si>
  <si>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</si>
  <si>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</si>
  <si>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</si>
  <si>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</si>
  <si>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</si>
  <si>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</si>
  <si>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</si>
  <si>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</si>
  <si>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</si>
  <si>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</si>
  <si>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</si>
  <si>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</si>
  <si>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</si>
  <si>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</si>
  <si>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</si>
  <si>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</si>
  <si>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</si>
  <si>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</si>
  <si>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</si>
  <si>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</si>
  <si>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</si>
  <si>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</si>
  <si>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</si>
  <si>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</si>
  <si>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</si>
  <si>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</si>
  <si>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</si>
  <si>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</si>
  <si>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</si>
  <si>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</si>
  <si>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</si>
  <si>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</si>
  <si>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</si>
  <si>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</si>
  <si>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</si>
  <si>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</si>
  <si>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</si>
  <si>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</si>
  <si>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</si>
  <si>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</si>
  <si>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</si>
  <si>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</si>
  <si>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</si>
  <si>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</si>
  <si>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</si>
  <si>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</si>
  <si>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</si>
  <si>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</si>
  <si>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</si>
  <si>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</si>
  <si>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</si>
  <si>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</si>
  <si>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</si>
  <si>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</si>
  <si>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</si>
  <si>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</si>
  <si>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</si>
  <si>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</si>
  <si>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</si>
  <si>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</si>
  <si>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</si>
  <si>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</si>
  <si>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</si>
  <si>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</si>
  <si>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</si>
  <si>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</si>
  <si>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</si>
  <si>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</si>
  <si>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</si>
  <si>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</si>
  <si>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</si>
  <si>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</si>
  <si>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</si>
  <si>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</si>
  <si>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</si>
  <si>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</si>
  <si>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</si>
  <si>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</si>
  <si>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</si>
  <si>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</si>
  <si>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</si>
  <si>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</si>
  <si>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</si>
  <si>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</si>
  <si>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</si>
  <si>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</si>
  <si>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</si>
  <si>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</si>
  <si>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</si>
  <si>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</si>
  <si>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</si>
  <si>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</si>
  <si>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</si>
  <si>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</si>
  <si>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</si>
  <si>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</si>
  <si>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</si>
  <si>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</si>
  <si>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</si>
  <si>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</si>
  <si>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</si>
  <si>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</si>
  <si>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</si>
  <si>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</si>
  <si>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</si>
  <si>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</si>
  <si>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</si>
  <si>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</si>
  <si>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</si>
  <si>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</si>
  <si>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</si>
  <si>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</si>
  <si>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</si>
  <si>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</si>
  <si>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</si>
  <si>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</si>
  <si>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</si>
  <si>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</si>
  <si>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</si>
  <si>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</si>
  <si>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</si>
  <si>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</si>
  <si>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</si>
  <si>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</si>
  <si>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</si>
  <si>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</si>
  <si>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</si>
  <si>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</si>
  <si>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</si>
  <si>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</si>
  <si>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</si>
  <si>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</si>
  <si>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</si>
  <si>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</si>
  <si>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</si>
  <si>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</si>
  <si>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</si>
  <si>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</si>
  <si>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</si>
  <si>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</si>
  <si>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</si>
  <si>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</si>
  <si>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</si>
  <si>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</si>
  <si>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</si>
  <si>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</si>
  <si>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</si>
  <si>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</si>
  <si>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</si>
  <si>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</si>
  <si>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</si>
  <si>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</si>
  <si>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</si>
  <si>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</si>
  <si>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</si>
  <si>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</si>
  <si>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</si>
  <si>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</si>
  <si>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</si>
  <si>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</si>
  <si>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</si>
  <si>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</si>
  <si>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</si>
  <si>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</si>
  <si>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</si>
  <si>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</si>
  <si>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</si>
  <si>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</si>
  <si>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</si>
  <si>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</si>
  <si>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</si>
  <si>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</si>
  <si>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</si>
  <si>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</si>
  <si>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</si>
  <si>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</si>
  <si>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</si>
  <si>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</si>
  <si>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</si>
  <si>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</si>
  <si>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</si>
  <si>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</si>
  <si>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</si>
  <si>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</si>
  <si>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</si>
  <si>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</si>
  <si>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</si>
  <si>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</si>
  <si>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</si>
  <si>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</si>
  <si>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</si>
  <si>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</si>
  <si>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</si>
  <si>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</si>
  <si>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</si>
  <si>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</si>
  <si>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</si>
  <si>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</si>
  <si>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</si>
  <si>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</si>
  <si>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</si>
  <si>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</si>
  <si>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</si>
  <si>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</si>
  <si>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</si>
  <si>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</si>
  <si>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</si>
  <si>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</si>
  <si>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</si>
  <si>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</si>
  <si>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</si>
  <si>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</si>
  <si>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</si>
  <si>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</si>
  <si>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</si>
  <si>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</si>
  <si>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</si>
  <si>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</si>
  <si>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</si>
  <si>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</si>
  <si>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</si>
  <si>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</si>
  <si>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</si>
  <si>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</si>
  <si>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</si>
  <si>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</si>
  <si>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</si>
  <si>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</si>
  <si>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</si>
  <si>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</si>
  <si>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</si>
  <si>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</si>
  <si>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</si>
  <si>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</si>
  <si>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</si>
  <si>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</si>
  <si>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</si>
  <si>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</si>
  <si>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</si>
  <si>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</si>
  <si>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</si>
  <si>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</si>
  <si>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</si>
  <si>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</si>
  <si>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</si>
  <si>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</si>
  <si>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</si>
  <si>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</si>
  <si>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</si>
  <si>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</si>
  <si>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</si>
  <si>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</si>
  <si>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</si>
  <si>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</si>
  <si>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</si>
  <si>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</si>
  <si>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</si>
  <si>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</si>
  <si>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</si>
  <si>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</si>
  <si>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</si>
  <si>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</si>
  <si>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</si>
  <si>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</si>
  <si>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</si>
  <si>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</si>
  <si>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</si>
  <si>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</si>
  <si>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</si>
  <si>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</si>
  <si>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</si>
  <si>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</si>
  <si>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</si>
  <si>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</si>
  <si>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</si>
  <si>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</si>
  <si>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</si>
  <si>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</si>
  <si>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</si>
  <si>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</si>
  <si>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</si>
  <si>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</si>
  <si>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</si>
  <si>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</si>
  <si>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</si>
  <si>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</si>
  <si>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</si>
  <si>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</si>
  <si>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</si>
  <si>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</si>
  <si>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</si>
  <si>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</si>
  <si>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</si>
  <si>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</si>
  <si>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</si>
  <si>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</si>
  <si>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</si>
  <si>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</si>
  <si>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</si>
  <si>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</si>
  <si>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</si>
  <si>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</si>
  <si>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</si>
  <si>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</si>
  <si>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</si>
  <si>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</si>
  <si>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</si>
  <si>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</si>
  <si>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</si>
  <si>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</si>
  <si>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</si>
  <si>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</si>
  <si>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</si>
  <si>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</si>
  <si>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</si>
  <si>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</si>
  <si>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</si>
  <si>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</si>
  <si>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</si>
  <si>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</si>
  <si>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</si>
  <si>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</si>
  <si>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</si>
  <si>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</si>
  <si>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</si>
  <si>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</si>
  <si>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</si>
  <si>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</si>
  <si>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</si>
  <si>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</si>
  <si>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</si>
  <si>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</si>
  <si>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</si>
  <si>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</si>
  <si>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</si>
  <si>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</si>
  <si>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</si>
  <si>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</si>
  <si>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</si>
  <si>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</si>
  <si>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</si>
  <si>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</si>
  <si>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</si>
  <si>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</si>
  <si>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</si>
  <si>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</si>
  <si>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</si>
  <si>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</si>
  <si>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</si>
  <si>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</si>
  <si>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</si>
  <si>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</si>
  <si>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</si>
  <si>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</si>
  <si>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</si>
  <si>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</si>
  <si>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</si>
  <si>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</si>
  <si>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</si>
  <si>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</si>
  <si>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</si>
  <si>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</si>
  <si>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</si>
  <si>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</si>
  <si>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</si>
  <si>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</si>
  <si>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</si>
  <si>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</si>
  <si>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</si>
  <si>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</si>
  <si>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</si>
  <si>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</si>
  <si>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</si>
  <si>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</si>
  <si>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</si>
  <si>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</si>
  <si>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</si>
  <si>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</si>
  <si>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</si>
  <si>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</si>
  <si>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</si>
  <si>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</si>
  <si>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</si>
  <si>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</si>
  <si>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</si>
  <si>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</si>
  <si>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</si>
  <si>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</si>
  <si>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</si>
  <si>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</si>
  <si>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</si>
  <si>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</si>
  <si>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</si>
  <si>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</si>
  <si>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</si>
  <si>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</si>
  <si>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</si>
  <si>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</si>
  <si>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</si>
  <si>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</si>
  <si>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</si>
  <si>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</si>
  <si>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</si>
  <si>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</si>
  <si>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</si>
  <si>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</si>
  <si>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</si>
  <si>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</si>
  <si>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</si>
  <si>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</si>
  <si>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</si>
  <si>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</si>
  <si>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</si>
  <si>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</si>
  <si>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</si>
  <si>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</si>
  <si>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</si>
  <si>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</si>
  <si>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</si>
  <si>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</si>
  <si>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</si>
  <si>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</si>
  <si>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</si>
  <si>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</si>
  <si>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</si>
  <si>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</si>
  <si>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</si>
  <si>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</si>
  <si>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</si>
  <si>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</si>
  <si>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</si>
  <si>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</si>
  <si>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</si>
  <si>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</si>
  <si>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</si>
  <si>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</si>
  <si>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</si>
  <si>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</si>
  <si>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</si>
  <si>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</si>
  <si>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</si>
  <si>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</si>
  <si>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</si>
  <si>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</si>
  <si>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</si>
  <si>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</si>
  <si>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</si>
  <si>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</si>
  <si>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</si>
  <si>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</si>
  <si>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</si>
  <si>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</si>
  <si>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</si>
  <si>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</si>
  <si>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</si>
  <si>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</si>
  <si>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</si>
  <si>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</si>
  <si>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</si>
  <si>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</si>
  <si>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</si>
  <si>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</si>
  <si>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</si>
  <si>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</si>
  <si>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</si>
  <si>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</si>
  <si>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</si>
  <si>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</si>
  <si>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</si>
  <si>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</si>
  <si>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</si>
  <si>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</si>
  <si>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</si>
  <si>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</si>
  <si>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</si>
  <si>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</si>
  <si>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</si>
  <si>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</si>
  <si>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</si>
  <si>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</si>
  <si>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</si>
  <si>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</si>
  <si>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</si>
  <si>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</si>
  <si>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</si>
  <si>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</si>
  <si>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</si>
  <si>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</si>
  <si>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</si>
  <si>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</si>
  <si>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</si>
  <si>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</si>
  <si>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</si>
  <si>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</si>
  <si>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</si>
  <si>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</si>
  <si>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</si>
  <si>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</si>
  <si>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</si>
  <si>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</si>
  <si>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</si>
  <si>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</si>
  <si>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</si>
  <si>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</si>
  <si>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</si>
  <si>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</si>
  <si>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</si>
  <si>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</si>
  <si>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</si>
  <si>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</si>
  <si>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</si>
  <si>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</si>
  <si>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</si>
  <si>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</si>
  <si>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</si>
  <si>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</si>
  <si>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</si>
  <si>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</si>
  <si>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</si>
  <si>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</si>
  <si>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</si>
  <si>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</si>
  <si>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</si>
  <si>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</si>
  <si>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</si>
  <si>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</si>
  <si>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</si>
  <si>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</si>
  <si>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</si>
  <si>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</si>
  <si>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</si>
  <si>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</si>
  <si>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</si>
  <si>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</si>
  <si>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</si>
  <si>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</si>
  <si>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</si>
  <si>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</si>
  <si>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</si>
  <si>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</si>
  <si>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</si>
  <si>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</si>
  <si>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</si>
  <si>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</si>
  <si>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</si>
  <si>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</si>
  <si>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</si>
  <si>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</si>
  <si>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</si>
  <si>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</si>
  <si>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</si>
  <si>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</si>
  <si>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</si>
  <si>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</si>
  <si>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</si>
  <si>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</si>
  <si>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</si>
  <si>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</si>
  <si>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</si>
  <si>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</si>
  <si>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</si>
  <si>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</si>
  <si>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</si>
  <si>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</si>
  <si>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</si>
  <si>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</si>
  <si>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</si>
  <si>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</si>
  <si>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</si>
  <si>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</si>
  <si>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</si>
  <si>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</si>
  <si>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</si>
  <si>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</si>
  <si>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</si>
  <si>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</si>
  <si>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</si>
  <si>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</si>
  <si>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</si>
  <si>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</si>
  <si>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</si>
  <si>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</si>
  <si>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</si>
  <si>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</si>
  <si>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</si>
  <si>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</si>
  <si>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</si>
  <si>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</si>
  <si>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</si>
  <si>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</si>
  <si>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</si>
  <si>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</si>
  <si>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</si>
  <si>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</si>
  <si>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</si>
  <si>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</si>
  <si>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</si>
  <si>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</si>
  <si>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</si>
  <si>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</si>
  <si>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</si>
  <si>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</si>
  <si>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</si>
  <si>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</si>
  <si>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</si>
  <si>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</si>
  <si>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</si>
  <si>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</si>
  <si>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</si>
  <si>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</si>
  <si>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</si>
  <si>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</si>
  <si>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</si>
  <si>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</si>
  <si>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</si>
  <si>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</si>
  <si>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</si>
  <si>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</si>
  <si>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</si>
  <si>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</si>
  <si>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</si>
  <si>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</si>
  <si>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</si>
  <si>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</si>
  <si>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</si>
  <si>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</si>
  <si>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</si>
  <si>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</si>
  <si>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</si>
  <si>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</si>
  <si>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</si>
  <si>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</si>
  <si>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</si>
  <si>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</si>
  <si>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</si>
  <si>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</si>
  <si>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</si>
  <si>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</si>
  <si>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</si>
  <si>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</si>
  <si>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</si>
  <si>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</si>
  <si>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</si>
  <si>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</si>
  <si>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</si>
  <si>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</si>
  <si>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</si>
  <si>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</si>
  <si>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</si>
  <si>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</si>
  <si>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</si>
  <si>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</si>
  <si>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</si>
  <si>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</si>
  <si>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</si>
  <si>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</si>
  <si>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</si>
  <si>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</si>
  <si>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</si>
  <si>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</si>
  <si>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</si>
  <si>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</si>
  <si>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</si>
  <si>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</si>
  <si>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</si>
  <si>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</si>
  <si>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</si>
  <si>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</si>
  <si>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</si>
  <si>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</si>
  <si>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</si>
  <si>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</si>
  <si>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</si>
  <si>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</si>
  <si>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</si>
  <si>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</si>
  <si>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</si>
  <si>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</si>
  <si>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</si>
  <si>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</si>
  <si>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</si>
  <si>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</si>
  <si>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</si>
  <si>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</si>
  <si>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</si>
  <si>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</si>
  <si>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</si>
  <si>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</si>
  <si>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</si>
  <si>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</si>
  <si>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</si>
  <si>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</si>
  <si>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</si>
  <si>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</si>
  <si>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</si>
  <si>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</si>
  <si>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</si>
  <si>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</si>
  <si>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</si>
  <si>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</si>
  <si>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</si>
  <si>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</si>
  <si>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</si>
  <si>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</si>
  <si>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</si>
  <si>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</si>
  <si>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</si>
  <si>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</si>
  <si>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</si>
  <si>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</si>
  <si>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</si>
  <si>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</si>
  <si>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</si>
  <si>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</si>
  <si>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</si>
  <si>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</si>
  <si>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</si>
  <si>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</si>
  <si>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</si>
  <si>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</si>
  <si>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</si>
  <si>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</si>
  <si>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</si>
  <si>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</si>
  <si>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</si>
  <si>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</si>
  <si>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</si>
  <si>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</si>
  <si>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</si>
  <si>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</si>
  <si>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</si>
  <si>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</si>
  <si>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</si>
  <si>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</si>
  <si>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</si>
  <si>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</si>
  <si>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</si>
  <si>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</si>
  <si>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</si>
  <si>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</si>
  <si>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</si>
  <si>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</si>
  <si>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</si>
  <si>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</si>
  <si>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</si>
  <si>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</si>
  <si>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</si>
  <si>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</si>
  <si>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</si>
  <si>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</si>
  <si>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</si>
  <si>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</si>
  <si>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</si>
  <si>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</si>
  <si>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</si>
  <si>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</si>
  <si>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</si>
  <si>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</si>
  <si>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</si>
  <si>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</si>
  <si>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</si>
  <si>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</si>
  <si>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</si>
  <si>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</si>
  <si>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</si>
  <si>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</si>
  <si>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</si>
  <si>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</si>
  <si>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</si>
  <si>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</si>
  <si>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</si>
  <si>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</si>
  <si>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</si>
  <si>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</si>
  <si>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</si>
  <si>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</si>
  <si>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</si>
  <si>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</si>
  <si>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</si>
  <si>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</si>
  <si>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</si>
  <si>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</si>
  <si>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</si>
  <si>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</si>
  <si>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</si>
  <si>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</si>
  <si>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</si>
  <si>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</si>
  <si>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</si>
  <si>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</si>
  <si>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</si>
  <si>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</si>
  <si>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</si>
  <si>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</si>
  <si>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</si>
  <si>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</si>
  <si>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</si>
  <si>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</si>
  <si>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</si>
  <si>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</si>
  <si>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</si>
  <si>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</si>
  <si>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</si>
  <si>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</si>
  <si>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</si>
  <si>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</si>
  <si>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</si>
  <si>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</si>
  <si>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</si>
  <si>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</si>
  <si>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</si>
  <si>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</si>
  <si>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</si>
  <si>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</si>
  <si>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</si>
  <si>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</si>
  <si>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</si>
  <si>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</si>
  <si>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</si>
  <si>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</si>
  <si>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</si>
  <si>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</si>
  <si>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</si>
  <si>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</si>
  <si>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</si>
  <si>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</si>
  <si>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</si>
  <si>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</si>
  <si>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</si>
  <si>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</si>
  <si>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</si>
  <si>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</si>
  <si>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</si>
  <si>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</si>
  <si>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</si>
  <si>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</si>
  <si>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</si>
  <si>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</si>
  <si>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</si>
  <si>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</si>
  <si>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</si>
  <si>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</si>
  <si>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</si>
  <si>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</si>
  <si>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</si>
  <si>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</si>
  <si>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</si>
  <si>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</si>
  <si>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</si>
  <si>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</si>
  <si>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</si>
  <si>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</si>
  <si>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</si>
  <si>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</si>
  <si>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</si>
  <si>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</si>
  <si>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</si>
  <si>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</si>
  <si>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</si>
  <si>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</si>
  <si>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</si>
  <si>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</si>
  <si>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</si>
  <si>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</si>
  <si>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</si>
  <si>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</si>
  <si>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</si>
  <si>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</si>
  <si>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</si>
  <si>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</si>
  <si>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</si>
  <si>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</si>
  <si>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</si>
  <si>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</si>
  <si>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</si>
  <si>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</si>
  <si>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</si>
  <si>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</si>
  <si>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</si>
  <si>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</si>
  <si>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</si>
  <si>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</si>
  <si>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</si>
  <si>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</si>
  <si>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</si>
  <si>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</si>
  <si>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</si>
  <si>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</si>
  <si>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</si>
  <si>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</si>
  <si>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</si>
  <si>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</si>
  <si>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</si>
  <si>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</si>
  <si>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</si>
  <si>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</si>
  <si>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</si>
  <si>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</si>
  <si>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</si>
  <si>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</si>
  <si>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</si>
  <si>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</si>
  <si>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</si>
  <si>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</si>
  <si>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</si>
  <si>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</si>
  <si>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</si>
  <si>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</si>
  <si>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</si>
  <si>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</si>
  <si>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</si>
  <si>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</si>
  <si>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</si>
  <si>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</si>
  <si>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</si>
  <si>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</si>
  <si>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</si>
  <si>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</si>
  <si>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</si>
  <si>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</si>
  <si>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</si>
  <si>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</si>
  <si>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</si>
  <si>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</si>
  <si>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</si>
  <si>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</si>
  <si>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</si>
  <si>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</si>
  <si>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</si>
  <si>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</si>
  <si>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</si>
  <si>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</si>
  <si>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</si>
  <si>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</si>
  <si>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</si>
  <si>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</si>
  <si>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</si>
  <si>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</si>
  <si>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</si>
  <si>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</si>
  <si>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</si>
  <si>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</si>
  <si>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</si>
  <si>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</si>
  <si>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</si>
  <si>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</si>
  <si>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</si>
  <si>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</si>
  <si>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</si>
  <si>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</si>
  <si>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</si>
  <si>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</si>
  <si>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</si>
  <si>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</si>
  <si>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</si>
  <si>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</si>
  <si>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</si>
  <si>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</si>
  <si>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</si>
  <si>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</si>
  <si>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</si>
  <si>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</si>
  <si>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</si>
  <si>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</si>
  <si>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</si>
  <si>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</si>
  <si>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</si>
  <si>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</si>
  <si>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</si>
  <si>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</si>
  <si>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</si>
  <si>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</si>
  <si>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</si>
  <si>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</si>
  <si>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</si>
  <si>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</si>
  <si>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</si>
  <si>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</si>
  <si>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</si>
  <si>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</si>
  <si>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</si>
  <si>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</si>
  <si>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</si>
  <si>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</si>
  <si>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</si>
  <si>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</si>
  <si>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</si>
  <si>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</si>
  <si>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</si>
  <si>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</si>
  <si>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</si>
  <si>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</si>
  <si>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</si>
  <si>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</si>
  <si>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</si>
  <si>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</si>
  <si>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</si>
  <si>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</si>
  <si>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</si>
  <si>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</si>
  <si>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</si>
  <si>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</si>
  <si>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</si>
  <si>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</si>
  <si>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</si>
  <si>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</si>
  <si>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</si>
  <si>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</si>
  <si>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</si>
  <si>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</si>
  <si>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</si>
  <si>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</si>
  <si>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</si>
  <si>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</si>
  <si>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</si>
  <si>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</si>
  <si>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</si>
  <si>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</si>
  <si>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</si>
  <si>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</si>
  <si>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</si>
  <si>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</si>
  <si>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</si>
  <si>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</si>
  <si>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</si>
  <si>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</si>
  <si>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</si>
  <si>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</si>
  <si>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</si>
  <si>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</si>
  <si>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</si>
  <si>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</si>
  <si>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</si>
  <si>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</si>
  <si>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</si>
  <si>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</si>
  <si>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</si>
  <si>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</si>
  <si>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</si>
  <si>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</si>
  <si>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</si>
  <si>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</si>
  <si>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</si>
  <si>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</si>
  <si>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</si>
  <si>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</si>
  <si>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</si>
  <si>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</si>
  <si>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</si>
  <si>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</si>
  <si>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</si>
  <si>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</si>
  <si>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</si>
  <si>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</si>
  <si>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</si>
  <si>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</si>
  <si>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</si>
  <si>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</si>
  <si>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</si>
  <si>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</si>
  <si>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</si>
  <si>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</si>
  <si>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</si>
  <si>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</si>
  <si>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</si>
  <si>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</si>
  <si>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</si>
  <si>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</si>
  <si>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</si>
  <si>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</si>
  <si>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</si>
  <si>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</si>
  <si>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</si>
  <si>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</si>
  <si>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</si>
  <si>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</si>
  <si>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</si>
  <si>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</si>
  <si>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</si>
  <si>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</si>
  <si>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</si>
  <si>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</si>
  <si>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</si>
  <si>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</si>
  <si>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</si>
  <si>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</si>
  <si>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</si>
  <si>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</si>
  <si>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</si>
  <si>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</si>
  <si>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</si>
  <si>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</si>
  <si>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</si>
  <si>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</si>
  <si>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</si>
  <si>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</si>
  <si>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</si>
  <si>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</si>
  <si>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</si>
  <si>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</si>
  <si>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</si>
  <si>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</si>
  <si>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</si>
  <si>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</si>
  <si>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</si>
  <si>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</si>
  <si>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</si>
  <si>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</si>
  <si>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</si>
  <si>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</si>
  <si>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</si>
  <si>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</si>
  <si>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</si>
  <si>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</si>
  <si>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</si>
  <si>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</si>
  <si>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</si>
  <si>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</si>
  <si>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</si>
  <si>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</si>
  <si>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</si>
  <si>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</si>
  <si>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</si>
  <si>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</si>
  <si>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</si>
  <si>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</si>
  <si>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</si>
  <si>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</si>
  <si>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</si>
  <si>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</si>
  <si>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</si>
  <si>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</si>
  <si>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</si>
  <si>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</si>
  <si>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</si>
  <si>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</si>
  <si>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</si>
  <si>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</si>
  <si>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</si>
  <si>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</si>
  <si>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</si>
  <si>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</si>
  <si>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</si>
  <si>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</si>
  <si>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</si>
  <si>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</si>
  <si>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</si>
  <si>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</si>
  <si>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</si>
  <si>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</si>
  <si>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</si>
  <si>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</si>
  <si>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</si>
  <si>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</si>
  <si>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</si>
  <si>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</si>
  <si>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</si>
  <si>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</si>
  <si>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</si>
  <si>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</si>
  <si>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</si>
  <si>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</si>
  <si>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</si>
  <si>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</si>
  <si>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</si>
  <si>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</si>
  <si>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</si>
  <si>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</si>
  <si>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</si>
  <si>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</si>
  <si>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</si>
  <si>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</si>
  <si>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</si>
  <si>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</si>
  <si>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</si>
  <si>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</si>
  <si>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</si>
  <si>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</si>
  <si>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</si>
  <si>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</si>
  <si>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</si>
  <si>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</si>
  <si>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</si>
  <si>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</si>
  <si>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</si>
  <si>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</si>
  <si>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</si>
  <si>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</si>
  <si>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</si>
  <si>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</si>
  <si>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</si>
  <si>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</si>
  <si>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</si>
  <si>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</si>
  <si>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</si>
  <si>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</si>
  <si>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</si>
  <si>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</si>
  <si>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</si>
  <si>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</si>
  <si>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</si>
  <si>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</si>
  <si>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</si>
  <si>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</si>
  <si>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</si>
  <si>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</si>
  <si>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</si>
  <si>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</si>
  <si>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</si>
  <si>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</si>
  <si>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</si>
  <si>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</si>
  <si>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</si>
  <si>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</si>
  <si>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</si>
  <si>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</si>
  <si>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</si>
  <si>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</si>
  <si>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</si>
  <si>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</si>
  <si>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</si>
  <si>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</si>
  <si>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</si>
  <si>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</si>
  <si>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</si>
  <si>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</si>
  <si>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</si>
  <si>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</si>
  <si>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</si>
  <si>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</si>
  <si>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</si>
  <si>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</si>
  <si>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</si>
  <si>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</si>
  <si>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</si>
  <si>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</si>
  <si>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</si>
  <si>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</si>
  <si>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</si>
  <si>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</si>
  <si>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</si>
  <si>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</si>
  <si>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</si>
  <si>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</si>
  <si>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</si>
  <si>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</si>
  <si>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</si>
  <si>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</si>
  <si>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</si>
  <si>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</si>
  <si>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</si>
  <si>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</si>
  <si>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</si>
  <si>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</si>
  <si>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</si>
  <si>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</si>
  <si>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</si>
  <si>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</si>
  <si>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</si>
  <si>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</si>
  <si>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</si>
  <si>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</si>
  <si>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</si>
  <si>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</si>
  <si>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</si>
  <si>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</si>
  <si>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</si>
  <si>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</si>
  <si>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</si>
  <si>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</si>
  <si>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</si>
  <si>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</si>
  <si>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</si>
  <si>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</si>
  <si>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</si>
  <si>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</si>
  <si>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</si>
  <si>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</si>
  <si>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</si>
  <si>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</si>
  <si>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</si>
  <si>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</si>
  <si>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</si>
  <si>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</si>
  <si>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</si>
  <si>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</si>
  <si>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</si>
  <si>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</si>
  <si>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</si>
  <si>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</si>
  <si>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</si>
  <si>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</si>
  <si>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</si>
  <si>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</si>
  <si>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</si>
  <si>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</si>
  <si>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</si>
  <si>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</si>
  <si>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</si>
  <si>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</si>
  <si>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</si>
  <si>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</si>
  <si>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</si>
  <si>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</si>
  <si>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</si>
  <si>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</si>
  <si>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</si>
  <si>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</si>
  <si>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</si>
  <si>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</si>
  <si>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</si>
  <si>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</si>
  <si>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</si>
  <si>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</si>
  <si>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</si>
  <si>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</si>
  <si>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</si>
  <si>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</si>
  <si>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</si>
  <si>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</si>
  <si>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</si>
  <si>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</si>
  <si>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</si>
  <si>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</si>
  <si>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</si>
  <si>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</si>
  <si>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</si>
  <si>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</si>
  <si>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</si>
  <si>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</si>
  <si>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</si>
  <si>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</si>
  <si>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</si>
  <si>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</si>
  <si>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</si>
  <si>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</si>
  <si>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</si>
  <si>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</si>
  <si>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</si>
  <si>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</si>
  <si>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</si>
  <si>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</si>
  <si>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</si>
  <si>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</si>
  <si>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</si>
  <si>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</si>
  <si>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</si>
  <si>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</si>
  <si>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</si>
  <si>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</si>
  <si>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</si>
  <si>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</si>
  <si>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</si>
  <si>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</si>
  <si>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</si>
  <si>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</si>
  <si>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</si>
  <si>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</si>
  <si>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</si>
  <si>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</si>
  <si>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</si>
  <si>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</si>
  <si>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</si>
  <si>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</si>
  <si>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</si>
  <si>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</si>
  <si>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</si>
  <si>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</si>
  <si>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</si>
  <si>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</si>
  <si>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</si>
  <si>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</si>
  <si>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</si>
  <si>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</si>
  <si>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</si>
  <si>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</si>
  <si>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</si>
  <si>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</si>
  <si>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</si>
  <si>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</si>
  <si>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</si>
  <si>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</si>
  <si>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</si>
  <si>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</si>
  <si>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</si>
  <si>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</si>
  <si>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</si>
  <si>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</si>
  <si>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</si>
  <si>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</si>
  <si>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</si>
  <si>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</si>
  <si>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</si>
  <si>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</si>
  <si>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</si>
  <si>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</si>
  <si>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</si>
  <si>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</si>
  <si>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</si>
  <si>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</si>
  <si>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</si>
  <si>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</si>
  <si>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</si>
  <si>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</si>
  <si>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</si>
  <si>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</si>
  <si>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</si>
  <si>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</si>
  <si>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</si>
  <si>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</si>
  <si>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</si>
  <si>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</si>
  <si>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</si>
  <si>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</si>
  <si>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</si>
  <si>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</si>
  <si>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</si>
  <si>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</si>
  <si>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</si>
  <si>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</si>
  <si>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</si>
  <si>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</si>
  <si>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</si>
  <si>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</si>
  <si>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</si>
  <si>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</si>
  <si>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</si>
  <si>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</si>
  <si>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</si>
  <si>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</si>
  <si>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</si>
  <si>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</si>
  <si>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</si>
  <si>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</si>
  <si>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</si>
  <si>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</si>
  <si>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</si>
  <si>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</si>
  <si>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</si>
  <si>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</si>
  <si>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</si>
  <si>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</si>
  <si>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</si>
  <si>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</si>
  <si>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</si>
  <si>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</si>
  <si>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</si>
  <si>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</si>
  <si>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</si>
  <si>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</si>
  <si>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</si>
  <si>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</si>
  <si>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</si>
  <si>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</si>
  <si>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</si>
  <si>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</si>
  <si>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</si>
  <si>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</si>
  <si>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</si>
  <si>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</si>
  <si>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</si>
  <si>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</si>
  <si>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</si>
  <si>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</si>
  <si>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</si>
  <si>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</si>
  <si>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</si>
  <si>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</si>
  <si>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</si>
  <si>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</si>
  <si>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</si>
  <si>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</si>
  <si>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</si>
  <si>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</si>
  <si>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</si>
  <si>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</si>
  <si>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</si>
  <si>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</si>
  <si>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</si>
  <si>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</si>
  <si>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</si>
  <si>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</si>
  <si>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</si>
  <si>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</si>
  <si>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</si>
  <si>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</si>
  <si>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</si>
  <si>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</si>
  <si>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</si>
  <si>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</si>
  <si>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</si>
  <si>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</si>
  <si>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</si>
  <si>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</si>
  <si>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</si>
  <si>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</si>
  <si>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</si>
  <si>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</si>
  <si>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</si>
  <si>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</si>
  <si>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</si>
  <si>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</si>
  <si>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</si>
  <si>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</si>
  <si>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</si>
  <si>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</si>
  <si>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</si>
  <si>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</si>
  <si>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</si>
  <si>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</si>
  <si>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</si>
  <si>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</si>
  <si>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</si>
  <si>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</si>
  <si>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</si>
  <si>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</si>
  <si>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</si>
  <si>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</si>
  <si>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</si>
  <si>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</si>
  <si>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</si>
  <si>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</si>
  <si>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</si>
  <si>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</si>
  <si>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</si>
  <si>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</si>
  <si>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</si>
  <si>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</si>
  <si>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</si>
  <si>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</si>
  <si>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</si>
  <si>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</si>
  <si>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</si>
  <si>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</si>
  <si>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</si>
  <si>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</si>
  <si>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</si>
  <si>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</si>
  <si>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</si>
  <si>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</si>
  <si>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</si>
  <si>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</si>
  <si>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</si>
  <si>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</si>
  <si>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</si>
  <si>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</si>
  <si>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</si>
  <si>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</si>
  <si>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</si>
  <si>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</si>
  <si>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</si>
  <si>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</si>
  <si>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</si>
  <si>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</si>
  <si>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</si>
  <si>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</si>
  <si>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</si>
  <si>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</si>
  <si>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</si>
  <si>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</si>
  <si>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</si>
  <si>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</si>
  <si>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</si>
  <si>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</si>
  <si>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</si>
  <si>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</si>
  <si>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</si>
  <si>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</si>
  <si>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</si>
  <si>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</si>
  <si>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</si>
  <si>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</si>
  <si>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</si>
  <si>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</si>
  <si>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</si>
  <si>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</si>
  <si>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</si>
  <si>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</si>
  <si>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</si>
  <si>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</si>
  <si>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</si>
  <si>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</si>
  <si>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</si>
  <si>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</si>
  <si>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</si>
  <si>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</si>
  <si>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</si>
  <si>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</si>
  <si>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</si>
  <si>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</si>
  <si>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</si>
  <si>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</si>
  <si>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</si>
  <si>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</si>
  <si>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</si>
  <si>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</si>
  <si>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</si>
  <si>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</si>
  <si>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</si>
  <si>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</si>
  <si>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</si>
  <si>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</si>
  <si>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</si>
  <si>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</si>
  <si>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</si>
  <si>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</si>
  <si>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</si>
  <si>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</si>
  <si>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</si>
  <si>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</si>
  <si>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</si>
  <si>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</si>
  <si>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</si>
  <si>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</si>
  <si>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</si>
  <si>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</si>
  <si>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</si>
  <si>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</si>
  <si>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</si>
  <si>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</si>
  <si>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</si>
  <si>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</si>
  <si>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</si>
  <si>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</si>
  <si>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</si>
  <si>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</si>
  <si>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</si>
  <si>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</si>
  <si>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</si>
  <si>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</si>
  <si>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</si>
  <si>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</si>
  <si>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</si>
  <si>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</si>
  <si>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</si>
  <si>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</si>
  <si>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</si>
  <si>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</si>
  <si>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</si>
  <si>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</si>
  <si>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</si>
  <si>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</si>
  <si>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</si>
  <si>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</si>
  <si>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</si>
  <si>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</si>
  <si>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</si>
  <si>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</si>
  <si>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</si>
  <si>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</si>
  <si>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</si>
  <si>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</si>
  <si>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</si>
  <si>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</si>
  <si>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</si>
  <si>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</si>
  <si>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</si>
  <si>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</si>
  <si>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</si>
  <si>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</si>
  <si>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</si>
  <si>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</si>
  <si>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</si>
  <si>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</si>
  <si>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</si>
  <si>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</si>
  <si>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</si>
  <si>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</si>
  <si>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</si>
  <si>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</si>
  <si>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</si>
  <si>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</si>
  <si>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</si>
  <si>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</si>
  <si>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</si>
  <si>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</si>
  <si>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</si>
  <si>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</si>
  <si>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</si>
  <si>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</si>
  <si>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</si>
  <si>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</si>
  <si>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</si>
  <si>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</si>
  <si>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</si>
  <si>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</si>
  <si>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</si>
  <si>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</si>
  <si>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</si>
  <si>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</si>
  <si>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</si>
  <si>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</si>
  <si>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</si>
  <si>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</si>
  <si>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</si>
  <si>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</si>
  <si>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</si>
  <si>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</si>
  <si>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</si>
  <si>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</si>
  <si>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</si>
  <si>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</si>
  <si>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</si>
  <si>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</si>
  <si>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</si>
  <si>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</si>
  <si>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</si>
  <si>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</si>
  <si>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</si>
  <si>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</si>
  <si>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</si>
  <si>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</si>
  <si>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</si>
  <si>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</si>
  <si>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</si>
  <si>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</si>
  <si>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</si>
  <si>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</si>
  <si>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</si>
  <si>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</si>
  <si>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</si>
  <si>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</si>
  <si>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</si>
  <si>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</si>
  <si>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</si>
  <si>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</si>
  <si>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</si>
  <si>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</si>
  <si>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</si>
  <si>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</si>
  <si>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</si>
  <si>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</si>
  <si>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</si>
  <si>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</si>
  <si>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</si>
  <si>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</si>
  <si>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</si>
  <si>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</si>
  <si>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</si>
  <si>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</si>
  <si>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</si>
  <si>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</si>
  <si>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</si>
  <si>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</si>
  <si>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</si>
  <si>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</si>
  <si>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</si>
  <si>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</si>
  <si>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</si>
  <si>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</si>
  <si>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</si>
  <si>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</si>
  <si>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</si>
  <si>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</si>
  <si>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</si>
  <si>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</si>
  <si>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</si>
  <si>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</si>
  <si>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</si>
  <si>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</si>
  <si>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</si>
  <si>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</si>
  <si>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</si>
  <si>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</si>
  <si>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</si>
  <si>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</si>
  <si>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</si>
  <si>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</si>
  <si>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</si>
  <si>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</si>
  <si>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</si>
  <si>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</si>
  <si>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</si>
  <si>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</si>
  <si>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</si>
  <si>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</si>
  <si>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</si>
  <si>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</si>
  <si>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</si>
  <si>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</si>
  <si>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</si>
  <si>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</si>
  <si>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</si>
  <si>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</si>
  <si>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</si>
  <si>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</si>
  <si>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</si>
  <si>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</si>
  <si>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</si>
  <si>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</si>
  <si>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</si>
  <si>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</si>
  <si>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</si>
  <si>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</si>
  <si>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</si>
  <si>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</si>
  <si>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</si>
  <si>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</si>
  <si>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</si>
  <si>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</si>
  <si>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</si>
  <si>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</si>
  <si>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</si>
  <si>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</si>
  <si>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</si>
  <si>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</si>
  <si>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</si>
  <si>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</si>
  <si>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</si>
  <si>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</si>
  <si>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</si>
  <si>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</si>
  <si>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</si>
  <si>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</si>
  <si>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</si>
  <si>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</si>
  <si>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</si>
  <si>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</si>
  <si>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</si>
  <si>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</si>
  <si>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</si>
  <si>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</si>
  <si>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</si>
  <si>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</si>
  <si>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</si>
  <si>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</si>
  <si>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</si>
  <si>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</si>
  <si>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</si>
  <si>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</si>
  <si>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</si>
  <si>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</si>
  <si>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</si>
  <si>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</si>
  <si>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</si>
  <si>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</si>
  <si>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</si>
  <si>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</si>
  <si>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</si>
  <si>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</si>
  <si>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</si>
  <si>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</si>
  <si>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</si>
  <si>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</si>
  <si>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</si>
  <si>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</si>
  <si>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</si>
  <si>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</si>
  <si>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</si>
  <si>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</si>
  <si>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</si>
  <si>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</si>
  <si>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</si>
  <si>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</si>
  <si>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</si>
  <si>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</si>
  <si>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</si>
  <si>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</si>
  <si>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</si>
  <si>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</si>
  <si>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</si>
  <si>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</si>
  <si>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</si>
  <si>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</si>
  <si>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</si>
  <si>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</si>
  <si>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</si>
  <si>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</si>
  <si>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</si>
  <si>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</si>
  <si>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</si>
  <si>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</si>
  <si>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</si>
  <si>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</si>
  <si>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</si>
  <si>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</si>
  <si>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</si>
  <si>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</si>
  <si>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</si>
  <si>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</si>
  <si>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</si>
  <si>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</si>
  <si>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</si>
  <si>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</si>
  <si>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</si>
  <si>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</si>
  <si>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</si>
  <si>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</si>
  <si>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</si>
  <si>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</si>
  <si>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</si>
  <si>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</si>
  <si>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</si>
  <si>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</si>
  <si>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</si>
  <si>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</si>
  <si>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</si>
  <si>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</si>
  <si>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</si>
  <si>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</si>
  <si>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</si>
  <si>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</si>
  <si>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</si>
  <si>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</si>
  <si>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</si>
  <si>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</si>
  <si>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</si>
  <si>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</si>
  <si>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</si>
  <si>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</si>
  <si>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</si>
  <si>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</si>
  <si>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</si>
  <si>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</si>
  <si>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</si>
  <si>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</si>
  <si>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</si>
  <si>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</si>
  <si>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</si>
  <si>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</si>
  <si>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</si>
  <si>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</si>
  <si>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</si>
  <si>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</si>
  <si>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</si>
  <si>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</si>
  <si>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</si>
  <si>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</si>
  <si>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</si>
  <si>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</si>
  <si>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</si>
  <si>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</si>
  <si>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</si>
  <si>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</si>
  <si>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</si>
  <si>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</si>
  <si>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</si>
  <si>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</si>
  <si>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</si>
  <si>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</si>
  <si>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</si>
  <si>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</si>
  <si>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</si>
  <si>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</si>
  <si>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</si>
  <si>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</si>
  <si>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</si>
  <si>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</si>
  <si>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</si>
  <si>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</si>
  <si>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</si>
  <si>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</si>
  <si>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</si>
  <si>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</si>
  <si>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</si>
  <si>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</si>
  <si>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</si>
  <si>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</si>
  <si>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</si>
  <si>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</si>
  <si>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</si>
  <si>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</si>
  <si>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</si>
  <si>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</si>
  <si>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</si>
  <si>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</si>
  <si>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</si>
  <si>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</si>
  <si>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</si>
  <si>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</si>
  <si>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</si>
  <si>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</si>
  <si>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</si>
  <si>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</si>
  <si>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</si>
  <si>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</si>
  <si>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</si>
  <si>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</si>
  <si>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</si>
  <si>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</si>
  <si>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</si>
  <si>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</si>
  <si>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</si>
  <si>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</si>
  <si>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</si>
  <si>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</si>
  <si>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</si>
  <si>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</si>
  <si>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</si>
  <si>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</si>
  <si>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</si>
  <si>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</si>
  <si>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</si>
  <si>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</si>
  <si>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</si>
  <si>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</si>
  <si>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</si>
  <si>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</si>
  <si>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</si>
  <si>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</si>
  <si>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</si>
  <si>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</si>
  <si>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</si>
  <si>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</si>
  <si>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</si>
  <si>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</si>
  <si>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</si>
  <si>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</si>
  <si>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</si>
  <si>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</si>
  <si>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</si>
  <si>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</si>
  <si>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</si>
  <si>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</si>
  <si>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</si>
  <si>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</si>
  <si>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</si>
  <si>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</si>
  <si>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</si>
  <si>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</si>
  <si>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</si>
  <si>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</si>
  <si>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</si>
  <si>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</si>
  <si>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</si>
  <si>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</si>
  <si>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</si>
  <si>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</si>
  <si>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</si>
  <si>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</si>
  <si>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</si>
  <si>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</si>
  <si>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</si>
  <si>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</si>
  <si>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</si>
  <si>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</si>
  <si>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</si>
  <si>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</si>
  <si>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</si>
  <si>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</si>
  <si>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</si>
  <si>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</si>
  <si>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</si>
  <si>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</si>
  <si>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</si>
  <si>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</si>
  <si>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</si>
  <si>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</si>
  <si>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</si>
  <si>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</si>
  <si>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</si>
  <si>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</si>
  <si>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</si>
  <si>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</si>
  <si>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</si>
  <si>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</si>
  <si>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</si>
  <si>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</si>
  <si>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</si>
  <si>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</si>
  <si>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</si>
  <si>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</si>
  <si>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</si>
  <si>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</si>
  <si>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</si>
  <si>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</si>
  <si>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</si>
  <si>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</si>
  <si>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</si>
  <si>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</si>
  <si>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</si>
  <si>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</si>
  <si>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</si>
  <si>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</si>
  <si>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</si>
  <si>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</si>
  <si>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</si>
  <si>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</si>
  <si>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</si>
  <si>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</si>
  <si>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</si>
  <si>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</si>
  <si>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</si>
  <si>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</si>
  <si>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</si>
  <si>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</si>
  <si>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</si>
  <si>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</si>
  <si>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</si>
  <si>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</si>
  <si>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</si>
  <si>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</si>
  <si>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</si>
  <si>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</si>
  <si>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</si>
  <si>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</si>
  <si>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</si>
  <si>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</si>
  <si>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</si>
  <si>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</si>
  <si>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</si>
  <si>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</si>
  <si>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</si>
  <si>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</si>
  <si>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</si>
  <si>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</si>
  <si>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</si>
  <si>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</si>
  <si>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</si>
  <si>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</si>
  <si>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</si>
  <si>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</si>
  <si>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</si>
  <si>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</si>
  <si>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</si>
  <si>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</si>
  <si>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</si>
  <si>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</si>
  <si>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</si>
  <si>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</si>
  <si>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</si>
  <si>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</si>
  <si>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</si>
  <si>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</si>
  <si>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</si>
  <si>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</si>
  <si>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</si>
  <si>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</si>
  <si>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</si>
  <si>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</si>
  <si>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</si>
  <si>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</si>
  <si>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</si>
  <si>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</si>
  <si>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</si>
  <si>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</si>
  <si>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</si>
  <si>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</si>
  <si>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</si>
  <si>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</si>
  <si>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</si>
  <si>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</si>
  <si>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</si>
  <si>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</si>
  <si>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</si>
  <si>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</si>
  <si>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</si>
  <si>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</si>
  <si>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</si>
  <si>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</si>
  <si>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</si>
  <si>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</si>
  <si>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</si>
  <si>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</si>
  <si>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</si>
  <si>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</si>
  <si>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</si>
  <si>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</si>
  <si>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</si>
  <si>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</si>
  <si>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</si>
  <si>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</si>
  <si>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</si>
  <si>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</si>
  <si>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</si>
  <si>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</si>
  <si>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</si>
  <si>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</si>
  <si>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</si>
  <si>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</si>
  <si>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</si>
  <si>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</si>
  <si>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</si>
  <si>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</si>
  <si>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</si>
  <si>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</si>
  <si>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</si>
  <si>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</si>
  <si>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</si>
  <si>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</si>
  <si>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</si>
  <si>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</si>
  <si>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</si>
  <si>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</si>
  <si>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</si>
  <si>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</si>
  <si>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</si>
  <si>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</si>
  <si>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</si>
  <si>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</si>
  <si>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</si>
  <si>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</si>
  <si>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</si>
  <si>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</si>
  <si>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</si>
  <si>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</si>
  <si>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</si>
  <si>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</si>
  <si>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</si>
  <si>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</si>
  <si>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</si>
  <si>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</si>
  <si>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</si>
  <si>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</si>
  <si>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</si>
  <si>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</si>
  <si>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</si>
  <si>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</si>
  <si>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</si>
  <si>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</si>
  <si>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</si>
  <si>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</si>
  <si>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</si>
  <si>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</si>
  <si>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</si>
  <si>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</si>
  <si>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</si>
  <si>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</si>
  <si>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</si>
  <si>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</si>
  <si>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</si>
  <si>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</si>
  <si>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</si>
  <si>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</si>
  <si>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</si>
  <si>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</si>
  <si>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</si>
  <si>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</si>
  <si>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</si>
  <si>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</si>
  <si>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</si>
  <si>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</si>
  <si>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</si>
  <si>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</si>
  <si>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</si>
  <si>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</si>
  <si>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</si>
  <si>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</si>
  <si>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</si>
  <si>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</si>
  <si>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</si>
  <si>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</si>
  <si>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</si>
  <si>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</si>
  <si>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</si>
  <si>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</si>
  <si>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</si>
  <si>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</si>
  <si>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</si>
  <si>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</si>
  <si>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</si>
  <si>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</si>
  <si>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</si>
  <si>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</si>
  <si>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</si>
  <si>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</si>
  <si>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</si>
  <si>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</si>
  <si>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</si>
  <si>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</si>
  <si>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</si>
  <si>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</si>
  <si>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</si>
  <si>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</si>
  <si>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</si>
  <si>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</si>
  <si>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</si>
  <si>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</si>
  <si>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</si>
  <si>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</si>
  <si>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</si>
  <si>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</si>
  <si>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</si>
  <si>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</si>
  <si>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</si>
  <si>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</si>
  <si>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</si>
  <si>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</si>
  <si>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</si>
  <si>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</si>
  <si>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</si>
  <si>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</si>
  <si>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</si>
  <si>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</si>
  <si>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</si>
  <si>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</si>
  <si>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</si>
  <si>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</si>
  <si>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</si>
  <si>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</si>
  <si>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</si>
  <si>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</si>
  <si>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</si>
  <si>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</si>
  <si>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</si>
  <si>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</si>
  <si>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</si>
  <si>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</si>
  <si>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</si>
  <si>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</si>
  <si>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</si>
  <si>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</si>
  <si>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</si>
  <si>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</si>
  <si>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</si>
  <si>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</si>
  <si>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</si>
  <si>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</si>
  <si>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</si>
  <si>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</si>
  <si>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</si>
  <si>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</si>
  <si>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</si>
  <si>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</si>
  <si>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</si>
  <si>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</si>
  <si>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</si>
  <si>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</si>
  <si>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</si>
  <si>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</si>
  <si>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</si>
  <si>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</si>
  <si>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</si>
  <si>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</si>
  <si>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</si>
  <si>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</si>
  <si>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</si>
  <si>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</si>
  <si>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</si>
  <si>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</si>
  <si>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</si>
  <si>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</si>
  <si>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</si>
  <si>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</si>
  <si>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</si>
  <si>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</si>
  <si>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</si>
  <si>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</si>
  <si>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</si>
  <si>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</si>
  <si>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</si>
  <si>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</si>
  <si>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</si>
  <si>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</si>
  <si>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</si>
  <si>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</si>
  <si>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</si>
  <si>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</si>
  <si>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</si>
  <si>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</si>
  <si>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</si>
  <si>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</si>
  <si>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</si>
  <si>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</si>
  <si>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</si>
  <si>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</si>
  <si>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</si>
  <si>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</si>
  <si>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</si>
  <si>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</si>
  <si>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</si>
  <si>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</si>
  <si>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</si>
  <si>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</si>
  <si>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</si>
  <si>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</si>
  <si>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</si>
  <si>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</si>
  <si>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</si>
  <si>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</si>
  <si>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</si>
  <si>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</si>
  <si>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</si>
  <si>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</si>
  <si>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</si>
  <si>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</si>
  <si>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</si>
  <si>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</si>
  <si>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</si>
  <si>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</si>
  <si>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</si>
  <si>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</si>
  <si>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</si>
  <si>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</si>
  <si>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</si>
  <si>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</si>
  <si>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</si>
  <si>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</si>
  <si>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</si>
  <si>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</si>
  <si>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</si>
  <si>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</si>
  <si>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</si>
  <si>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</si>
  <si>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</si>
  <si>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</si>
  <si>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</si>
  <si>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</si>
  <si>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</si>
  <si>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</si>
  <si>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</si>
  <si>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</si>
  <si>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</si>
  <si>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</si>
  <si>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</si>
  <si>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</si>
  <si>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</si>
  <si>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</si>
  <si>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</si>
  <si>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</si>
  <si>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</si>
  <si>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</si>
  <si>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</si>
  <si>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</si>
  <si>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</si>
  <si>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</si>
  <si>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</si>
  <si>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</si>
  <si>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</si>
  <si>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</si>
  <si>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</si>
  <si>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</si>
  <si>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</si>
  <si>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</si>
  <si>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</si>
  <si>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</si>
  <si>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</si>
  <si>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</si>
  <si>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</si>
  <si>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</si>
  <si>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</si>
  <si>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</si>
  <si>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</si>
  <si>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</si>
  <si>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</si>
  <si>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</si>
  <si>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</si>
  <si>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</si>
  <si>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</si>
  <si>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</si>
  <si>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</si>
  <si>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</si>
  <si>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</si>
  <si>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</si>
  <si>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</si>
  <si>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</si>
  <si>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</si>
  <si>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</si>
  <si>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</si>
  <si>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</si>
  <si>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</si>
  <si>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</si>
  <si>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</si>
  <si>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</si>
  <si>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</si>
  <si>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</si>
  <si>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</si>
  <si>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</si>
  <si>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</si>
  <si>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</si>
  <si>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</si>
  <si>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</si>
  <si>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</si>
  <si>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</si>
  <si>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</si>
  <si>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</si>
  <si>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</si>
  <si>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</si>
  <si>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</si>
  <si>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</si>
  <si>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</si>
  <si>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</si>
  <si>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</si>
  <si>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</si>
  <si>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</si>
  <si>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</si>
  <si>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</si>
  <si>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</si>
  <si>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</si>
  <si>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</si>
  <si>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</si>
  <si>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</si>
  <si>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</si>
  <si>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</si>
  <si>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</si>
  <si>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</si>
  <si>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</si>
  <si>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</si>
  <si>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</si>
  <si>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</si>
  <si>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</si>
  <si>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</si>
  <si>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</si>
  <si>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</si>
  <si>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</si>
  <si>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</si>
  <si>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</si>
  <si>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</si>
  <si>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</si>
  <si>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</si>
  <si>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</si>
  <si>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</si>
  <si>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</si>
  <si>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</si>
  <si>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</si>
  <si>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</si>
  <si>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</si>
  <si>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</si>
  <si>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</si>
  <si>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</si>
  <si>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</si>
  <si>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</si>
  <si>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</si>
  <si>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</si>
  <si>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</si>
  <si>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</si>
  <si>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</si>
  <si>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</si>
  <si>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</si>
  <si>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</si>
  <si>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</si>
  <si>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</si>
  <si>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</si>
  <si>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</si>
  <si>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</si>
  <si>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</si>
  <si>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</si>
  <si>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</si>
  <si>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</si>
  <si>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</si>
  <si>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</si>
  <si>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</si>
  <si>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</si>
  <si>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</si>
  <si>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</si>
  <si>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</si>
  <si>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</si>
  <si>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</si>
  <si>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</si>
  <si>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</si>
  <si>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</si>
  <si>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</si>
  <si>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</si>
  <si>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</si>
  <si>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</si>
  <si>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</si>
  <si>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</si>
  <si>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</si>
  <si>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</si>
  <si>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</si>
  <si>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</si>
  <si>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</si>
  <si>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</si>
  <si>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</si>
  <si>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</si>
  <si>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</si>
  <si>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</si>
  <si>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</si>
  <si>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</si>
  <si>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</si>
  <si>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</si>
  <si>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</si>
  <si>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</si>
  <si>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</si>
  <si>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</si>
  <si>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</si>
  <si>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</si>
  <si>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</si>
  <si>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</si>
  <si>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</si>
  <si>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</si>
  <si>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</si>
  <si>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</si>
  <si>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</si>
  <si>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</si>
  <si>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</si>
  <si>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</si>
  <si>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</si>
  <si>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</si>
  <si>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</si>
  <si>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</si>
  <si>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</si>
  <si>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</si>
  <si>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</si>
  <si>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</si>
  <si>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</si>
  <si>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</si>
  <si>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</si>
  <si>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</si>
  <si>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</si>
  <si>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</si>
  <si>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</si>
  <si>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</si>
  <si>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</si>
  <si>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</si>
  <si>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</si>
  <si>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</si>
  <si>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</si>
  <si>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</si>
  <si>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</si>
  <si>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</si>
  <si>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</si>
  <si>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</si>
  <si>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</si>
  <si>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</si>
  <si>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</si>
  <si>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</si>
  <si>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</si>
  <si>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</si>
  <si>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</si>
  <si>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</si>
  <si>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</si>
  <si>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</si>
  <si>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</si>
  <si>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</si>
  <si>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</si>
  <si>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</si>
  <si>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</si>
  <si>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</si>
  <si>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</si>
  <si>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</si>
  <si>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</si>
  <si>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</si>
  <si>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</si>
  <si>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</si>
  <si>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</si>
  <si>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</si>
  <si>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</si>
  <si>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</si>
  <si>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</si>
  <si>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</si>
  <si>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</si>
  <si>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</si>
  <si>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</si>
  <si>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</si>
  <si>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</si>
  <si>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</si>
  <si>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</si>
  <si>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</si>
  <si>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</si>
  <si>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</si>
  <si>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</si>
  <si>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</si>
  <si>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</si>
  <si>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</si>
  <si>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</si>
  <si>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</si>
  <si>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</si>
  <si>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</si>
  <si>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</si>
  <si>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</si>
  <si>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</si>
  <si>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</si>
  <si>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</si>
  <si>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</si>
  <si>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</si>
  <si>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</si>
  <si>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</si>
  <si>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</si>
  <si>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</si>
  <si>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</si>
  <si>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</si>
  <si>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</si>
  <si>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</si>
  <si>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</si>
  <si>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</si>
  <si>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</si>
  <si>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</si>
  <si>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</si>
  <si>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</si>
  <si>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</si>
  <si>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</si>
  <si>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</si>
  <si>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</si>
  <si>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</si>
  <si>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</si>
  <si>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</si>
  <si>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</si>
  <si>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</si>
  <si>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</si>
  <si>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</si>
  <si>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</si>
  <si>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</si>
  <si>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</si>
  <si>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</si>
  <si>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</si>
  <si>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</si>
  <si>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</si>
  <si>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</si>
  <si>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</si>
  <si>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</si>
  <si>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</si>
  <si>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</si>
  <si>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</si>
  <si>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</si>
  <si>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</si>
  <si>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</si>
  <si>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</si>
  <si>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</si>
  <si>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</si>
  <si>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</si>
  <si>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</si>
  <si>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</si>
  <si>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</si>
  <si>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</si>
  <si>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</si>
  <si>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</si>
  <si>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</si>
  <si>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</si>
  <si>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</si>
  <si>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</si>
  <si>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</si>
  <si>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</si>
  <si>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</si>
  <si>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</si>
  <si>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</si>
  <si>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</si>
  <si>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</si>
  <si>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</si>
  <si>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</si>
  <si>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</si>
  <si>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</si>
  <si>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</si>
  <si>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</si>
  <si>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</si>
  <si>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</si>
  <si>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</si>
  <si>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</si>
  <si>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</si>
  <si>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</si>
  <si>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</si>
  <si>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</si>
  <si>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</si>
  <si>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</si>
  <si>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</si>
  <si>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</si>
  <si>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</si>
  <si>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</si>
  <si>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</si>
  <si>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</si>
  <si>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</si>
  <si>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</si>
  <si>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</si>
  <si>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</si>
  <si>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</si>
  <si>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</si>
  <si>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</si>
  <si>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</si>
  <si>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</si>
  <si>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</si>
  <si>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</si>
  <si>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</si>
  <si>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</si>
  <si>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</si>
  <si>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</si>
  <si>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</si>
  <si>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</si>
  <si>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</si>
  <si>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</si>
  <si>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</si>
  <si>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</si>
  <si>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</si>
  <si>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</si>
  <si>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</si>
  <si>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</si>
  <si>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</si>
  <si>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</si>
  <si>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</si>
  <si>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</si>
  <si>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</si>
  <si>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</si>
  <si>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</si>
  <si>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</si>
  <si>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</si>
  <si>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</si>
  <si>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</si>
  <si>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</si>
  <si>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</si>
  <si>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</si>
  <si>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</si>
  <si>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</si>
  <si>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</si>
  <si>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</si>
  <si>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</si>
  <si>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</si>
  <si>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</si>
  <si>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</si>
  <si>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</si>
  <si>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</si>
  <si>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</si>
  <si>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</si>
  <si>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</si>
  <si>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</si>
  <si>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</si>
  <si>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</si>
  <si>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</si>
  <si>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</si>
  <si>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</si>
  <si>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</si>
  <si>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</si>
  <si>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</si>
  <si>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</si>
  <si>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</si>
  <si>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</si>
  <si>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</si>
  <si>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</si>
  <si>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</si>
  <si>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</si>
  <si>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</si>
  <si>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</si>
  <si>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</si>
  <si>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</si>
  <si>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</si>
  <si>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</si>
  <si>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</si>
  <si>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</si>
  <si>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</si>
  <si>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</si>
  <si>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</si>
  <si>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</si>
  <si>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</si>
  <si>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</si>
  <si>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</si>
  <si>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</si>
  <si>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</si>
  <si>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</si>
  <si>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</si>
  <si>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</si>
  <si>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</si>
  <si>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</si>
  <si>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</si>
  <si>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</si>
  <si>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</si>
  <si>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</si>
  <si>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</si>
  <si>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</si>
  <si>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</si>
  <si>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</si>
  <si>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</si>
  <si>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</si>
  <si>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</si>
  <si>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</si>
  <si>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</si>
  <si>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</si>
  <si>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</si>
  <si>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</si>
  <si>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</si>
  <si>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</si>
  <si>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</si>
  <si>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</si>
  <si>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</si>
  <si>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</si>
  <si>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</si>
  <si>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</si>
  <si>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</si>
  <si>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</si>
  <si>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</si>
  <si>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</si>
  <si>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</si>
  <si>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</si>
  <si>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</si>
  <si>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</si>
  <si>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</si>
  <si>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</si>
  <si>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</si>
  <si>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</si>
  <si>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</si>
  <si>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</si>
  <si>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</si>
  <si>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</si>
  <si>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</si>
  <si>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</si>
  <si>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</si>
  <si>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</si>
  <si>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</si>
  <si>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</si>
  <si>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</si>
  <si>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</si>
  <si>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</si>
  <si>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</si>
  <si>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</si>
  <si>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</si>
  <si>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</si>
  <si>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</si>
  <si>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</si>
  <si>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</si>
  <si>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</si>
  <si>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</si>
  <si>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</si>
  <si>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</si>
  <si>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</si>
  <si>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</si>
  <si>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</si>
  <si>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</si>
  <si>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</si>
  <si>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</si>
  <si>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</si>
  <si>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</si>
  <si>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</si>
  <si>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</si>
  <si>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</si>
  <si>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</si>
  <si>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</si>
  <si>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</si>
  <si>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</si>
  <si>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</si>
  <si>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</si>
  <si>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</si>
  <si>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</si>
  <si>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</si>
  <si>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</si>
  <si>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</si>
  <si>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</si>
  <si>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</si>
  <si>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</si>
  <si>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</si>
  <si>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</si>
  <si>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</si>
  <si>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</si>
  <si>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</si>
  <si>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</si>
  <si>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</si>
  <si>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</si>
  <si>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</si>
  <si>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</si>
  <si>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</si>
  <si>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</si>
  <si>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</si>
  <si>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</si>
  <si>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</si>
  <si>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</si>
  <si>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</si>
  <si>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</si>
  <si>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</si>
  <si>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</si>
  <si>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</si>
  <si>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</si>
  <si>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</si>
  <si>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</si>
  <si>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</si>
  <si>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</si>
  <si>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</si>
  <si>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</si>
  <si>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</si>
  <si>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</si>
  <si>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</si>
  <si>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</si>
  <si>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</si>
  <si>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</si>
  <si>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</si>
  <si>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</si>
  <si>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</si>
  <si>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</si>
  <si>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</si>
  <si>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</si>
  <si>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</si>
  <si>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</si>
  <si>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</si>
  <si>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</si>
  <si>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</si>
  <si>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</si>
  <si>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</si>
  <si>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</si>
  <si>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</si>
  <si>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</si>
  <si>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</si>
  <si>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</si>
  <si>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</si>
  <si>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</si>
  <si>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</si>
  <si>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</si>
  <si>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</si>
  <si>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</si>
  <si>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</si>
  <si>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</si>
  <si>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</si>
  <si>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</si>
  <si>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</si>
  <si>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</si>
  <si>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</si>
  <si>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</si>
  <si>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</si>
  <si>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</si>
  <si>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</si>
  <si>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</si>
  <si>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</si>
  <si>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</si>
  <si>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</si>
  <si>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</si>
  <si>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</si>
  <si>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</si>
  <si>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</si>
  <si>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</si>
  <si>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</si>
  <si>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</si>
  <si>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</si>
  <si>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</si>
  <si>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</si>
  <si>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</si>
  <si>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</si>
  <si>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</si>
  <si>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</si>
  <si>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</si>
  <si>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</si>
  <si>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</si>
  <si>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</si>
  <si>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</si>
  <si>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</si>
  <si>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</si>
  <si>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</si>
  <si>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</si>
  <si>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</si>
  <si>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</si>
  <si>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</si>
  <si>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</si>
  <si>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</si>
  <si>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</si>
  <si>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</si>
  <si>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</si>
  <si>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</si>
  <si>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</si>
  <si>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</si>
  <si>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</si>
  <si>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</si>
  <si>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</si>
  <si>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</si>
  <si>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</si>
  <si>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</si>
  <si>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</si>
  <si>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</si>
  <si>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</si>
  <si>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</si>
  <si>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</si>
  <si>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</si>
  <si>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</si>
  <si>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</si>
  <si>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</si>
  <si>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</si>
  <si>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</si>
  <si>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</si>
  <si>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</si>
  <si>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</si>
  <si>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</si>
  <si>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</si>
  <si>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</si>
  <si>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</si>
  <si>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</si>
  <si>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</si>
  <si>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</si>
  <si>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</si>
  <si>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</si>
  <si>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</si>
  <si>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</si>
  <si>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</si>
  <si>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</si>
  <si>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</si>
  <si>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</si>
  <si>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</si>
  <si>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</si>
  <si>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</si>
  <si>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</si>
  <si>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</si>
  <si>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</si>
  <si>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</si>
  <si>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</si>
  <si>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</si>
  <si>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</si>
  <si>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</si>
  <si>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</si>
  <si>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</si>
  <si>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</si>
  <si>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</si>
  <si>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</si>
  <si>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</si>
  <si>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</si>
  <si>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</si>
  <si>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</si>
  <si>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</si>
  <si>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</si>
  <si>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</si>
  <si>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</si>
  <si>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</si>
  <si>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</si>
  <si>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</si>
  <si>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</si>
  <si>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</si>
  <si>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</si>
  <si>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</si>
  <si>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</si>
  <si>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</si>
  <si>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</si>
  <si>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</si>
  <si>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</si>
  <si>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</si>
  <si>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</si>
  <si>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</si>
  <si>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</si>
  <si>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</si>
  <si>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</si>
  <si>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</si>
  <si>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</si>
  <si>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</si>
  <si>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</si>
  <si>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</si>
  <si>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</si>
  <si>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</si>
  <si>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</si>
  <si>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</si>
  <si>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</si>
  <si>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</si>
  <si>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</si>
  <si>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</si>
  <si>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</si>
  <si>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</si>
  <si>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</si>
  <si>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</si>
  <si>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</si>
  <si>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</si>
  <si>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</si>
  <si>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</si>
  <si>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</si>
  <si>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</si>
  <si>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</si>
  <si>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</si>
  <si>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</si>
  <si>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</si>
  <si>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</si>
  <si>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</si>
  <si>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</si>
  <si>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</si>
  <si>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</si>
  <si>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</si>
  <si>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</si>
  <si>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</si>
  <si>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</si>
  <si>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</si>
  <si>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</si>
  <si>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</si>
  <si>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</si>
  <si>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</si>
  <si>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</si>
  <si>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</si>
  <si>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</si>
  <si>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</si>
  <si>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</si>
  <si>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</si>
  <si>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</si>
  <si>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</si>
  <si>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</si>
  <si>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</si>
  <si>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</si>
  <si>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</si>
  <si>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</si>
  <si>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</si>
  <si>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</si>
  <si>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</si>
  <si>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</si>
  <si>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</si>
  <si>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</si>
  <si>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</si>
  <si>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</si>
  <si>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</si>
  <si>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</si>
  <si>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</si>
  <si>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</si>
  <si>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</si>
  <si>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</si>
  <si>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</si>
  <si>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</si>
  <si>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</si>
  <si>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</si>
  <si>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</si>
  <si>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</si>
  <si>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</si>
  <si>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</si>
  <si>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</si>
  <si>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</si>
  <si>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</si>
  <si>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</si>
  <si>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</si>
  <si>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</si>
  <si>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</si>
  <si>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</si>
  <si>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</si>
  <si>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</si>
  <si>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</si>
  <si>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</si>
  <si>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</si>
  <si>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</si>
  <si>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</si>
  <si>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</si>
  <si>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</si>
  <si>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</si>
  <si>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</si>
  <si>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</si>
  <si>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</si>
  <si>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</si>
  <si>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</si>
  <si>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</si>
  <si>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</si>
  <si>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</si>
  <si>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</si>
  <si>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</si>
  <si>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</si>
  <si>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</si>
  <si>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</si>
  <si>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</si>
  <si>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</si>
  <si>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</si>
  <si>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</si>
  <si>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</si>
  <si>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</si>
  <si>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</si>
  <si>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</si>
  <si>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</si>
  <si>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</si>
  <si>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</si>
  <si>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</si>
  <si>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</si>
  <si>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</si>
  <si>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</si>
  <si>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</si>
  <si>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</si>
  <si>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</si>
  <si>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</si>
  <si>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</si>
  <si>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</si>
  <si>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</si>
  <si>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</si>
  <si>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</si>
  <si>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</si>
  <si>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</si>
  <si>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</si>
  <si>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</si>
  <si>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</si>
  <si>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</si>
  <si>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</si>
  <si>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</si>
  <si>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</si>
  <si>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</si>
  <si>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</si>
  <si>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</si>
  <si>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</si>
  <si>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</si>
  <si>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</si>
  <si>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</si>
  <si>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</si>
  <si>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</si>
  <si>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</si>
  <si>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</si>
  <si>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</si>
  <si>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</si>
  <si>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</si>
  <si>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</si>
  <si>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</si>
  <si>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</si>
  <si>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</si>
  <si>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</si>
  <si>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</si>
  <si>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</si>
  <si>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</si>
  <si>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</si>
  <si>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</si>
  <si>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</si>
  <si>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</si>
  <si>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</si>
  <si>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</si>
  <si>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</si>
  <si>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</si>
  <si>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</si>
  <si>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</si>
  <si>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</si>
  <si>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</si>
  <si>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</si>
  <si>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</si>
  <si>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</si>
  <si>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</si>
  <si>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</si>
  <si>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</si>
  <si>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</si>
  <si>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</si>
  <si>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</si>
  <si>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</si>
  <si>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</si>
  <si>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</si>
  <si>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</si>
  <si>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</si>
  <si>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</si>
  <si>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</si>
  <si>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</si>
  <si>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</si>
  <si>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</si>
  <si>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</si>
  <si>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</si>
  <si>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</si>
  <si>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</si>
  <si>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</si>
  <si>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</si>
  <si>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</si>
  <si>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</si>
  <si>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</si>
  <si>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</si>
  <si>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</si>
  <si>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</si>
  <si>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</si>
  <si>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</si>
  <si>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</si>
  <si>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</si>
  <si>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</si>
  <si>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</si>
  <si>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</si>
  <si>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</si>
  <si>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</si>
  <si>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</si>
  <si>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</si>
  <si>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</si>
  <si>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</si>
  <si>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</si>
  <si>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</si>
  <si>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</si>
  <si>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</si>
  <si>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</si>
  <si>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</si>
  <si>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</si>
  <si>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</si>
  <si>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</si>
  <si>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</si>
  <si>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</si>
  <si>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</si>
  <si>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</si>
  <si>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</si>
  <si>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</si>
  <si>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</si>
  <si>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</si>
  <si>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</si>
  <si>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</si>
  <si>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</si>
  <si>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</si>
  <si>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</si>
  <si>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</si>
  <si>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</si>
  <si>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</si>
  <si>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</si>
  <si>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</si>
  <si>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</si>
  <si>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</si>
  <si>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</si>
  <si>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</si>
  <si>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</si>
  <si>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</si>
  <si>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</si>
  <si>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</si>
  <si>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</si>
  <si>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</si>
  <si>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</si>
  <si>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</si>
  <si>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</si>
  <si>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</si>
  <si>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</si>
  <si>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</si>
  <si>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</si>
  <si>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</si>
  <si>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</si>
  <si>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</si>
  <si>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</si>
  <si>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</si>
  <si>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</si>
  <si>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</si>
  <si>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</si>
  <si>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</si>
  <si>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</si>
  <si>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</si>
  <si>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</si>
  <si>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</si>
  <si>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</si>
  <si>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</si>
  <si>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</si>
  <si>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</si>
  <si>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</si>
  <si>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</si>
  <si>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</si>
  <si>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</si>
  <si>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</si>
  <si>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</si>
  <si>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</si>
  <si>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</si>
  <si>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</si>
  <si>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</si>
  <si>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</si>
  <si>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</si>
  <si>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</si>
  <si>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</si>
  <si>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</si>
  <si>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</si>
  <si>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</si>
  <si>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</si>
  <si>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</si>
  <si>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</si>
  <si>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</si>
  <si>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</si>
  <si>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</si>
  <si>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</si>
  <si>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</si>
  <si>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</si>
  <si>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</si>
  <si>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</si>
  <si>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</si>
  <si>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</si>
  <si>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</si>
  <si>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</si>
  <si>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</si>
  <si>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</si>
  <si>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</si>
  <si>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</si>
  <si>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</si>
  <si>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</si>
  <si>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</si>
  <si>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</si>
  <si>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</si>
  <si>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</si>
  <si>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</si>
  <si>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</si>
  <si>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</si>
  <si>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</si>
  <si>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</si>
  <si>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</si>
  <si>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</si>
  <si>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</si>
  <si>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</si>
  <si>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</si>
  <si>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</si>
  <si>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</si>
  <si>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</si>
  <si>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</si>
  <si>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</si>
  <si>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</si>
  <si>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</si>
  <si>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</si>
  <si>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</si>
  <si>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</si>
  <si>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</si>
  <si>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</si>
  <si>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</si>
  <si>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</si>
  <si>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</si>
  <si>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</si>
  <si>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</si>
  <si>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</si>
  <si>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</si>
  <si>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</si>
  <si>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</si>
  <si>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</si>
  <si>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</si>
  <si>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</si>
  <si>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</si>
  <si>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</si>
  <si>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</si>
  <si>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</si>
  <si>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</si>
  <si>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</si>
  <si>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</si>
  <si>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</si>
  <si>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</si>
  <si>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</si>
  <si>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</si>
  <si>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</si>
  <si>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</si>
  <si>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</si>
  <si>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</si>
  <si>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</si>
  <si>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</si>
  <si>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</si>
  <si>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</si>
  <si>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</si>
  <si>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</si>
  <si>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</si>
  <si>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</si>
  <si>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</si>
  <si>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</si>
  <si>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</si>
  <si>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</si>
  <si>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</si>
  <si>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</si>
  <si>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</si>
  <si>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</si>
  <si>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</si>
  <si>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</si>
  <si>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</si>
  <si>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</si>
  <si>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</si>
  <si>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</si>
  <si>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</si>
  <si>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</si>
  <si>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</si>
  <si>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</si>
  <si>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</si>
  <si>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</si>
  <si>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</si>
  <si>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</si>
  <si>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</si>
  <si>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</si>
  <si>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</si>
  <si>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</si>
  <si>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</si>
  <si>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</si>
  <si>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</si>
  <si>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</si>
  <si>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</si>
  <si>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</si>
  <si>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</si>
  <si>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</si>
  <si>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</si>
  <si>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</si>
  <si>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</si>
  <si>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</si>
  <si>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</si>
  <si>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</si>
  <si>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</si>
  <si>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</si>
  <si>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</si>
  <si>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</si>
  <si>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</si>
  <si>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</si>
  <si>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</si>
  <si>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</si>
  <si>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</si>
  <si>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</si>
  <si>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</si>
  <si>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</si>
  <si>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</si>
  <si>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</si>
  <si>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</si>
  <si>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</si>
  <si>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</si>
  <si>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</si>
  <si>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</si>
  <si>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</si>
  <si>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</si>
  <si>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</si>
  <si>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</si>
  <si>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</si>
  <si>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</si>
  <si>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</si>
  <si>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</si>
  <si>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</si>
  <si>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</si>
  <si>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</si>
  <si>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</si>
  <si>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</si>
  <si>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</si>
  <si>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</si>
  <si>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</si>
  <si>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</si>
  <si>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</si>
  <si>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</si>
  <si>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</si>
  <si>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</si>
  <si>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</si>
  <si>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</si>
  <si>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</si>
  <si>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</si>
  <si>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</si>
  <si>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</si>
  <si>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</si>
  <si>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</si>
  <si>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</si>
  <si>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</si>
  <si>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</si>
  <si>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</si>
  <si>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</si>
  <si>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</si>
  <si>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</si>
  <si>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</si>
  <si>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</si>
  <si>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</si>
  <si>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</si>
  <si>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</si>
  <si>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</si>
  <si>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</si>
  <si>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</si>
  <si>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</si>
  <si>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</si>
  <si>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</si>
  <si>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</si>
  <si>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</si>
  <si>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</si>
  <si>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</si>
  <si>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</si>
  <si>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</si>
  <si>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</si>
  <si>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</si>
  <si>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</si>
  <si>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</si>
  <si>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</si>
  <si>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</si>
  <si>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</si>
  <si>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</si>
  <si>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</si>
  <si>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</si>
  <si>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</si>
  <si>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</si>
  <si>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</si>
  <si>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</si>
  <si>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</si>
  <si>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</si>
  <si>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</si>
  <si>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</si>
  <si>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</si>
  <si>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</si>
  <si>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</si>
  <si>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</si>
  <si>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</si>
  <si>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</si>
  <si>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</si>
  <si>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</si>
  <si>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</si>
  <si>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</si>
  <si>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</si>
  <si>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</si>
  <si>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</si>
  <si>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</si>
  <si>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</si>
  <si>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</si>
  <si>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</si>
  <si>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</si>
  <si>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</si>
  <si>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</si>
  <si>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</si>
  <si>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</si>
  <si>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</si>
  <si>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</si>
  <si>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</si>
  <si>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</si>
  <si>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</si>
  <si>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</si>
  <si>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</si>
  <si>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</si>
  <si>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</si>
  <si>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</si>
  <si>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</si>
  <si>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</si>
  <si>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</si>
  <si>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</si>
  <si>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</si>
  <si>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</si>
  <si>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</si>
  <si>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</si>
  <si>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</si>
  <si>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</si>
  <si>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</si>
  <si>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</si>
  <si>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</si>
  <si>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</si>
  <si>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</si>
  <si>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</si>
  <si>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</si>
  <si>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</si>
  <si>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</si>
  <si>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</si>
  <si>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</si>
  <si>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</si>
  <si>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</si>
  <si>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</si>
  <si>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</si>
  <si>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</si>
  <si>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</si>
  <si>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</si>
  <si>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</si>
  <si>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</si>
  <si>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</si>
  <si>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</si>
  <si>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</si>
  <si>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</si>
  <si>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</si>
  <si>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</si>
  <si>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</si>
  <si>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</si>
  <si>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</si>
  <si>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</si>
  <si>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</si>
  <si>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</si>
  <si>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</si>
  <si>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</si>
  <si>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</si>
  <si>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</si>
  <si>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</si>
  <si>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</si>
  <si>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</si>
  <si>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</si>
  <si>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</si>
  <si>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</si>
  <si>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</si>
  <si>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</si>
  <si>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</si>
  <si>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</si>
  <si>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</si>
  <si>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</si>
  <si>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</si>
  <si>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</si>
  <si>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</si>
  <si>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</si>
  <si>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</si>
  <si>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</si>
  <si>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</si>
  <si>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</si>
  <si>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</si>
  <si>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</si>
  <si>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</si>
  <si>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</si>
  <si>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</si>
  <si>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</si>
  <si>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</si>
  <si>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</si>
  <si>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</si>
  <si>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</si>
  <si>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</si>
  <si>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</si>
  <si>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</si>
  <si>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</si>
  <si>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</si>
  <si>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</si>
  <si>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</si>
  <si>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</si>
  <si>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</si>
  <si>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</si>
  <si>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</si>
  <si>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</si>
  <si>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</si>
  <si>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</si>
  <si>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</si>
  <si>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</si>
  <si>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</si>
  <si>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</si>
  <si>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</si>
  <si>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</si>
  <si>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</si>
  <si>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</si>
  <si>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</si>
  <si>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</si>
  <si>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</si>
  <si>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</si>
  <si>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</si>
  <si>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</si>
  <si>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</si>
  <si>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</si>
  <si>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</si>
  <si>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</si>
  <si>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</si>
  <si>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</si>
  <si>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</si>
  <si>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</si>
  <si>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</si>
  <si>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</si>
  <si>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</si>
  <si>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</si>
  <si>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</si>
  <si>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</si>
  <si>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</si>
  <si>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</si>
  <si>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</si>
  <si>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</si>
  <si>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</si>
  <si>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</si>
  <si>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</si>
  <si>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</si>
  <si>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</si>
  <si>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</si>
  <si>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</si>
  <si>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</si>
  <si>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</si>
  <si>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</si>
  <si>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</si>
  <si>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</si>
  <si>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</si>
  <si>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</si>
  <si>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</si>
  <si>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</si>
  <si>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</si>
  <si>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</si>
  <si>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</si>
  <si>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</si>
  <si>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</si>
  <si>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</si>
  <si>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</si>
  <si>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</si>
  <si>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</si>
  <si>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</si>
  <si>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</si>
  <si>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</si>
  <si>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</si>
  <si>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</si>
  <si>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</si>
  <si>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</si>
  <si>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</si>
  <si>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</si>
  <si>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</si>
  <si>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</si>
  <si>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</si>
  <si>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</si>
  <si>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</si>
  <si>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</si>
  <si>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</si>
  <si>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</si>
  <si>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</si>
  <si>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</si>
  <si>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</si>
  <si>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</si>
  <si>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</si>
  <si>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</si>
  <si>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</si>
  <si>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</si>
  <si>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</si>
  <si>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</si>
  <si>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</si>
  <si>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</si>
  <si>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</si>
  <si>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</si>
  <si>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</si>
  <si>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</si>
  <si>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</si>
  <si>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</si>
  <si>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</si>
  <si>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</si>
  <si>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</si>
  <si>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</si>
  <si>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</si>
  <si>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</si>
  <si>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</si>
  <si>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</si>
  <si>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</si>
  <si>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</si>
  <si>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</si>
  <si>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</si>
  <si>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</si>
  <si>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</si>
  <si>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</si>
  <si>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</si>
  <si>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</si>
  <si>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</si>
  <si>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</si>
  <si>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</si>
  <si>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</si>
  <si>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</si>
  <si>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</si>
  <si>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</si>
  <si>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</si>
  <si>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</si>
  <si>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</si>
  <si>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</si>
  <si>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</si>
  <si>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</si>
  <si>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</si>
  <si>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</si>
  <si>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</si>
  <si>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</si>
  <si>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</si>
  <si>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</si>
  <si>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</si>
  <si>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</si>
  <si>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</si>
  <si>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</si>
  <si>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</si>
  <si>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</si>
  <si>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</si>
  <si>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</si>
  <si>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</si>
  <si>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</si>
  <si>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</si>
  <si>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</si>
  <si>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</si>
  <si>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</si>
  <si>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</si>
  <si>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</si>
  <si>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</si>
  <si>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</si>
  <si>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</si>
  <si>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</si>
  <si>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</si>
  <si>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</si>
  <si>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</si>
  <si>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</si>
  <si>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</si>
  <si>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</si>
  <si>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</si>
  <si>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</si>
  <si>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</si>
  <si>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</si>
  <si>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</si>
  <si>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</si>
  <si>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</si>
  <si>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</si>
  <si>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</si>
  <si>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</si>
  <si>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</si>
  <si>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</si>
  <si>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</si>
  <si>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</si>
  <si>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</si>
  <si>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</si>
  <si>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</si>
  <si>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</si>
  <si>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</si>
  <si>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</si>
  <si>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</si>
  <si>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</si>
  <si>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</si>
  <si>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</si>
  <si>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</si>
  <si>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</si>
  <si>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</si>
  <si>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</si>
  <si>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</si>
  <si>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</si>
  <si>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</si>
  <si>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</si>
  <si>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</si>
  <si>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</si>
  <si>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</si>
  <si>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</si>
  <si>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</si>
  <si>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</si>
  <si>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</si>
  <si>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</si>
  <si>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</si>
  <si>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</si>
  <si>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</si>
  <si>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</si>
  <si>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</si>
  <si>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</si>
  <si>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</si>
  <si>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</si>
  <si>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</si>
  <si>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</si>
  <si>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</si>
  <si>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</si>
  <si>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</si>
  <si>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</si>
  <si>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</si>
  <si>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</si>
  <si>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</si>
  <si>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</si>
  <si>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</si>
  <si>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</si>
  <si>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</si>
  <si>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</si>
  <si>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</si>
  <si>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</si>
  <si>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</si>
  <si>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</si>
  <si>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</si>
  <si>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</si>
  <si>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</si>
  <si>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</si>
  <si>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</si>
  <si>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</si>
  <si>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</si>
  <si>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</si>
  <si>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</si>
  <si>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</si>
  <si>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</si>
  <si>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</si>
  <si>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</si>
  <si>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</si>
  <si>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</si>
  <si>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</si>
  <si>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</si>
  <si>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</si>
  <si>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</si>
  <si>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</si>
  <si>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</si>
  <si>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</si>
  <si>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</si>
  <si>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</si>
  <si>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</si>
  <si>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</si>
  <si>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</si>
  <si>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</si>
  <si>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</si>
  <si>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</si>
  <si>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</si>
  <si>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</si>
  <si>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</si>
  <si>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</si>
  <si>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</si>
  <si>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</si>
  <si>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</si>
  <si>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</si>
  <si>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</si>
  <si>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</si>
  <si>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</si>
  <si>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</si>
  <si>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</si>
  <si>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</si>
  <si>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</si>
  <si>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</si>
  <si>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</si>
  <si>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</si>
  <si>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</si>
  <si>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</si>
  <si>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</si>
  <si>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</si>
  <si>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</si>
  <si>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</si>
  <si>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</si>
  <si>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</si>
  <si>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</si>
  <si>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</si>
  <si>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</si>
  <si>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</si>
  <si>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</si>
  <si>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</si>
  <si>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</si>
  <si>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</si>
  <si>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</si>
  <si>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</si>
  <si>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</si>
  <si>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</si>
  <si>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</si>
  <si>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</si>
  <si>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</si>
  <si>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</si>
  <si>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</si>
  <si>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</si>
  <si>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</si>
  <si>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</si>
  <si>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</si>
  <si>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</si>
  <si>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</si>
  <si>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</si>
  <si>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</si>
  <si>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</si>
  <si>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</si>
  <si>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</si>
  <si>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</si>
  <si>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</si>
  <si>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</si>
  <si>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</si>
  <si>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</si>
  <si>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</si>
  <si>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</si>
  <si>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</si>
  <si>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</si>
  <si>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</si>
  <si>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</si>
  <si>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</si>
  <si>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</si>
  <si>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</si>
  <si>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</si>
  <si>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</si>
  <si>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</si>
  <si>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</si>
  <si>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</si>
  <si>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</si>
  <si>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</si>
  <si>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</si>
  <si>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</si>
  <si>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</si>
  <si>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</si>
  <si>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</si>
  <si>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</si>
  <si>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</si>
  <si>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</si>
  <si>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</si>
  <si>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</si>
  <si>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</si>
  <si>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</si>
  <si>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</si>
  <si>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</si>
  <si>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</si>
  <si>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</si>
  <si>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</si>
  <si>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</si>
  <si>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</si>
  <si>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</si>
  <si>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</si>
  <si>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</si>
  <si>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</si>
  <si>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</si>
  <si>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</si>
  <si>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</si>
  <si>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</si>
  <si>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</si>
  <si>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</si>
  <si>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</si>
  <si>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</si>
  <si>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</si>
  <si>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</si>
  <si>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</si>
  <si>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</si>
  <si>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</si>
  <si>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</si>
  <si>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</si>
  <si>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</si>
  <si>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</si>
  <si>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</si>
  <si>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</si>
  <si>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</si>
  <si>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</si>
  <si>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</si>
  <si>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</si>
  <si>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</si>
  <si>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</si>
  <si>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</si>
  <si>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</si>
  <si>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</si>
  <si>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</si>
  <si>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</si>
  <si>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</si>
  <si>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</si>
  <si>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</si>
  <si>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</si>
  <si>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</si>
  <si>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</si>
  <si>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</si>
  <si>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</si>
  <si>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</si>
  <si>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</si>
  <si>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</si>
  <si>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</si>
  <si>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</si>
  <si>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</si>
  <si>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</si>
  <si>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</si>
  <si>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</si>
  <si>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</si>
  <si>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</si>
  <si>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</si>
  <si>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</si>
  <si>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</si>
  <si>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</si>
  <si>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</si>
  <si>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</si>
  <si>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</si>
  <si>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</si>
  <si>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</si>
  <si>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</si>
  <si>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</si>
  <si>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</si>
  <si>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</si>
  <si>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</si>
  <si>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</si>
  <si>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</si>
  <si>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</si>
  <si>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</si>
  <si>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</si>
  <si>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</si>
  <si>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</si>
  <si>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</si>
  <si>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</si>
  <si>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</si>
  <si>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</si>
  <si>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</si>
  <si>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</si>
  <si>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</si>
  <si>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</si>
  <si>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</si>
  <si>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</si>
  <si>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</si>
  <si>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</si>
  <si>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</si>
  <si>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</si>
  <si>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</si>
  <si>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</si>
  <si>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</si>
  <si>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</si>
  <si>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</si>
  <si>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</si>
  <si>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</si>
  <si>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</si>
  <si>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</si>
  <si>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</si>
  <si>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</si>
  <si>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</si>
  <si>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</si>
  <si>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</si>
  <si>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</si>
  <si>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</si>
  <si>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</si>
  <si>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</si>
  <si>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</si>
  <si>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</si>
  <si>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</si>
  <si>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</si>
  <si>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</si>
  <si>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</si>
  <si>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</si>
  <si>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</si>
  <si>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</si>
  <si>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</si>
  <si>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</si>
  <si>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</si>
  <si>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</si>
  <si>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</si>
  <si>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</si>
  <si>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</si>
  <si>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</si>
  <si>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</si>
  <si>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</si>
  <si>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</si>
  <si>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</si>
  <si>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</si>
  <si>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</si>
  <si>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</si>
  <si>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</si>
  <si>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</si>
  <si>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</si>
  <si>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</si>
  <si>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</si>
  <si>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</si>
  <si>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</si>
  <si>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</si>
  <si>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</si>
  <si>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</si>
  <si>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</si>
  <si>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</si>
  <si>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</si>
  <si>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</si>
  <si>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</si>
  <si>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</si>
  <si>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</si>
  <si>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</si>
  <si>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</si>
  <si>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</si>
  <si>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</si>
  <si>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</si>
  <si>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</si>
  <si>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</si>
  <si>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</si>
  <si>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</si>
  <si>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</si>
  <si>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</si>
  <si>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</si>
  <si>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</si>
  <si>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</si>
  <si>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</si>
  <si>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</si>
  <si>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</si>
  <si>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</si>
  <si>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</si>
  <si>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</si>
  <si>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</si>
  <si>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</si>
  <si>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</si>
  <si>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</si>
  <si>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</si>
  <si>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</si>
  <si>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</si>
  <si>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</si>
  <si>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</si>
  <si>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</si>
  <si>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</si>
  <si>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</si>
  <si>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</si>
  <si>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</si>
  <si>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</si>
  <si>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</si>
  <si>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</si>
  <si>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</si>
  <si>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</si>
  <si>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</si>
  <si>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</si>
  <si>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</si>
  <si>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</si>
  <si>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</si>
  <si>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</si>
  <si>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</si>
  <si>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</si>
  <si>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</si>
  <si>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</si>
  <si>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</si>
  <si>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</si>
  <si>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</si>
  <si>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</si>
  <si>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</si>
  <si>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</si>
  <si>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</si>
  <si>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</si>
  <si>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</si>
  <si>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</si>
  <si>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</si>
  <si>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</si>
  <si>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</si>
  <si>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</si>
  <si>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</si>
  <si>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</si>
  <si>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</si>
  <si>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</si>
  <si>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</si>
  <si>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</si>
  <si>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</si>
  <si>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</si>
  <si>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</si>
  <si>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</si>
  <si>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</si>
  <si>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</si>
  <si>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</si>
  <si>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</si>
  <si>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</si>
  <si>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</si>
  <si>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</si>
  <si>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</si>
  <si>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</si>
  <si>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</si>
  <si>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</si>
  <si>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</si>
  <si>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</si>
  <si>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</si>
  <si>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</si>
  <si>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</si>
  <si>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</si>
  <si>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</si>
  <si>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</si>
  <si>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</si>
  <si>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</si>
  <si>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</si>
  <si>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</si>
  <si>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</si>
  <si>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</si>
  <si>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</si>
  <si>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</si>
  <si>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</si>
  <si>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</si>
  <si>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</si>
  <si>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</si>
  <si>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</si>
  <si>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</si>
  <si>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</si>
  <si>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</si>
  <si>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</si>
  <si>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</si>
  <si>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</si>
  <si>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</si>
  <si>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</si>
  <si>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</si>
  <si>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</si>
  <si>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</si>
  <si>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</si>
  <si>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</si>
  <si>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</si>
  <si>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</si>
  <si>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</si>
  <si>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</si>
  <si>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</si>
  <si>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</si>
  <si>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</si>
  <si>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</si>
  <si>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</si>
  <si>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</si>
  <si>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</si>
  <si>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</si>
  <si>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</si>
  <si>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</si>
  <si>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</si>
  <si>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</si>
  <si>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</si>
  <si>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</si>
  <si>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</si>
  <si>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</si>
  <si>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</si>
  <si>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</si>
  <si>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</si>
  <si>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</si>
  <si>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</si>
  <si>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</si>
  <si>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</si>
  <si>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</si>
  <si>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</si>
  <si>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</si>
  <si>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</si>
  <si>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</si>
  <si>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</si>
  <si>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</si>
  <si>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</si>
  <si>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</si>
  <si>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</si>
  <si>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</si>
  <si>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</si>
  <si>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</si>
  <si>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</si>
  <si>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</si>
  <si>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</si>
  <si>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</si>
  <si>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</si>
  <si>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</si>
  <si>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</si>
  <si>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</si>
  <si>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</si>
  <si>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</si>
  <si>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</si>
  <si>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</si>
  <si>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</si>
  <si>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</si>
  <si>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</si>
  <si>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</si>
  <si>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</si>
  <si>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</si>
  <si>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</si>
  <si>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</si>
  <si>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</si>
  <si>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</si>
  <si>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</si>
  <si>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</si>
  <si>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</si>
  <si>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</si>
  <si>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</si>
  <si>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</si>
  <si>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</si>
  <si>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</si>
  <si>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</si>
  <si>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</si>
  <si>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</si>
  <si>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</si>
  <si>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</si>
  <si>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</si>
  <si>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</si>
  <si>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</si>
  <si>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</si>
  <si>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</si>
  <si>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</si>
  <si>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</si>
  <si>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</si>
  <si>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</si>
  <si>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</si>
  <si>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</si>
  <si>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</si>
  <si>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</si>
  <si>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</si>
  <si>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</si>
  <si>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</si>
  <si>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</si>
  <si>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</si>
  <si>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</si>
  <si>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</si>
  <si>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</si>
  <si>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</si>
  <si>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</si>
  <si>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</si>
  <si>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</si>
  <si>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</si>
  <si>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</si>
  <si>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</si>
  <si>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</si>
  <si>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</si>
  <si>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</si>
  <si>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</si>
  <si>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</si>
  <si>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</si>
  <si>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</si>
  <si>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</si>
  <si>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</si>
  <si>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</si>
  <si>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</si>
  <si>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</si>
  <si>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</si>
  <si>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</si>
  <si>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</si>
  <si>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</si>
  <si>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</si>
  <si>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</si>
  <si>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</si>
  <si>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</si>
  <si>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</si>
  <si>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</si>
  <si>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</si>
  <si>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</si>
  <si>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</si>
  <si>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</si>
  <si>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</si>
  <si>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</si>
  <si>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</si>
  <si>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</si>
  <si>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</si>
  <si>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</si>
  <si>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</si>
  <si>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</si>
  <si>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</si>
  <si>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</si>
  <si>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</si>
  <si>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</si>
  <si>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</si>
  <si>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</si>
  <si>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</si>
  <si>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</si>
  <si>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</si>
  <si>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</si>
  <si>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</si>
  <si>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</si>
  <si>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</si>
  <si>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</si>
  <si>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</si>
  <si>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</si>
  <si>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</si>
  <si>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</si>
  <si>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</si>
  <si>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</si>
  <si>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</si>
  <si>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</si>
  <si>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</si>
  <si>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</si>
  <si>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</si>
  <si>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</si>
  <si>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</si>
  <si>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</si>
  <si>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</si>
  <si>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</si>
  <si>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</si>
  <si>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</si>
  <si>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</si>
  <si>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</si>
  <si>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</si>
  <si>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</si>
  <si>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</si>
  <si>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</si>
  <si>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</si>
  <si>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</si>
  <si>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</si>
  <si>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</si>
  <si>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</si>
  <si>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</si>
  <si>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</si>
  <si>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</si>
  <si>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</si>
  <si>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</si>
  <si>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</si>
  <si>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</si>
  <si>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</si>
  <si>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</si>
  <si>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</si>
  <si>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</si>
  <si>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</si>
  <si>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</si>
  <si>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</si>
  <si>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</si>
  <si>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</si>
  <si>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</si>
  <si>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</si>
  <si>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</si>
  <si>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</si>
  <si>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</si>
  <si>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</si>
  <si>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</si>
  <si>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</si>
  <si>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</si>
  <si>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</si>
  <si>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</si>
  <si>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</si>
  <si>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</si>
  <si>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</si>
  <si>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</si>
  <si>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</si>
  <si>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</si>
  <si>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</si>
  <si>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</si>
  <si>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</si>
  <si>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</si>
  <si>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</si>
  <si>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</si>
  <si>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</si>
  <si>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</si>
  <si>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</si>
  <si>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</si>
  <si>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</si>
  <si>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</si>
  <si>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</si>
  <si>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</si>
  <si>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</si>
  <si>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</si>
  <si>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</si>
  <si>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</si>
  <si>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</si>
  <si>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</si>
  <si>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</si>
  <si>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</si>
  <si>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</si>
  <si>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</si>
  <si>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</si>
  <si>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</si>
  <si>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</si>
  <si>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</si>
  <si>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</si>
  <si>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</si>
  <si>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</si>
  <si>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</si>
  <si>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</si>
  <si>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</si>
  <si>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</si>
  <si>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</si>
  <si>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</si>
  <si>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</si>
  <si>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</si>
  <si>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</si>
  <si>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</si>
  <si>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</si>
  <si>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</si>
  <si>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</si>
  <si>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</si>
  <si>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</si>
  <si>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</si>
  <si>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</si>
  <si>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</si>
  <si>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</si>
  <si>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</si>
  <si>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</si>
  <si>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</si>
  <si>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</si>
  <si>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</si>
  <si>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</si>
  <si>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</si>
  <si>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</si>
  <si>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</si>
  <si>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</si>
  <si>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</si>
  <si>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</si>
  <si>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</si>
  <si>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</si>
  <si>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</si>
  <si>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</si>
  <si>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</si>
  <si>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</si>
  <si>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</si>
  <si>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</si>
  <si>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</si>
  <si>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</si>
  <si>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</si>
  <si>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</si>
  <si>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</si>
  <si>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</si>
  <si>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</si>
  <si>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</si>
  <si>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</si>
  <si>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</si>
  <si>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</si>
  <si>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</si>
  <si>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</si>
  <si>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</si>
  <si>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</si>
  <si>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</si>
  <si>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</si>
  <si>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</si>
  <si>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</si>
  <si>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</si>
  <si>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</si>
  <si>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</si>
  <si>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</si>
  <si>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</si>
  <si>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</si>
  <si>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</si>
  <si>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</si>
  <si>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</si>
  <si>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</si>
  <si>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</si>
  <si>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</si>
  <si>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</si>
  <si>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</si>
  <si>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</si>
  <si>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</si>
  <si>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</si>
  <si>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</si>
  <si>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</si>
  <si>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</si>
  <si>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</si>
  <si>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</si>
  <si>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</si>
  <si>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</si>
  <si>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</si>
  <si>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</si>
  <si>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</si>
  <si>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</si>
  <si>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</si>
  <si>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</si>
  <si>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</si>
  <si>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</si>
  <si>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</si>
  <si>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</si>
  <si>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</si>
  <si>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</si>
  <si>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</si>
  <si>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</si>
  <si>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</si>
  <si>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</si>
  <si>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</si>
  <si>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</si>
  <si>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</si>
  <si>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</si>
  <si>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</si>
  <si>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</si>
  <si>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</si>
  <si>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</si>
  <si>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</si>
  <si>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</si>
  <si>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</si>
  <si>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</si>
  <si>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</si>
  <si>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</si>
  <si>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</si>
  <si>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</si>
  <si>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</si>
  <si>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</si>
  <si>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</si>
  <si>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</si>
  <si>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</si>
  <si>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</si>
  <si>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</si>
  <si>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</si>
  <si>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</si>
  <si>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</si>
  <si>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</si>
  <si>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</si>
  <si>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</si>
  <si>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</si>
  <si>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</si>
  <si>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</si>
  <si>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</si>
  <si>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</si>
  <si>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</si>
  <si>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</si>
  <si>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</si>
  <si>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</si>
  <si>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</si>
  <si>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</si>
  <si>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</si>
  <si>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</si>
  <si>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</si>
  <si>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</si>
  <si>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</si>
  <si>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</si>
  <si>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</si>
  <si>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</si>
  <si>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</si>
  <si>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</si>
  <si>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</si>
  <si>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</si>
  <si>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</si>
  <si>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</si>
  <si>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</si>
  <si>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</si>
  <si>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</si>
  <si>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</si>
  <si>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</si>
  <si>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</si>
  <si>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</si>
  <si>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</si>
  <si>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</si>
  <si>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</si>
  <si>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</si>
  <si>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</si>
  <si>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</si>
  <si>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</si>
  <si>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</si>
  <si>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</si>
  <si>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</si>
  <si>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</si>
  <si>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</si>
  <si>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</si>
  <si>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</si>
  <si>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</si>
  <si>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</si>
  <si>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</si>
  <si>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</si>
  <si>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</si>
  <si>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</si>
  <si>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</si>
  <si>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</si>
  <si>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</si>
  <si>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</si>
  <si>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</si>
  <si>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</si>
  <si>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</si>
  <si>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</si>
  <si>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</si>
  <si>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</si>
  <si>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</si>
  <si>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</si>
  <si>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</si>
  <si>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</si>
  <si>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</si>
  <si>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</si>
  <si>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</si>
  <si>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</si>
  <si>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</si>
  <si>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</si>
  <si>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</si>
  <si>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</si>
  <si>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</si>
  <si>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</si>
  <si>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</si>
  <si>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</si>
  <si>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</si>
  <si>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</si>
  <si>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</si>
  <si>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</si>
  <si>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</si>
  <si>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</si>
  <si>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</si>
  <si>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</si>
  <si>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</si>
  <si>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</si>
  <si>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</si>
  <si>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</si>
  <si>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</si>
  <si>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</si>
  <si>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</si>
  <si>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</si>
  <si>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</si>
  <si>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</si>
  <si>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</si>
  <si>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</si>
  <si>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</si>
  <si>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</si>
  <si>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</si>
  <si>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</si>
  <si>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</si>
  <si>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</si>
  <si>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</si>
  <si>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</si>
  <si>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</si>
  <si>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</si>
  <si>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</si>
  <si>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</si>
  <si>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</si>
  <si>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</si>
  <si>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</si>
  <si>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</si>
  <si>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</si>
  <si>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</si>
  <si>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</si>
  <si>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</si>
  <si>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</si>
  <si>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</si>
  <si>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</si>
  <si>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</si>
  <si>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</si>
  <si>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</si>
  <si>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</si>
  <si>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</si>
  <si>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</si>
  <si>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</si>
  <si>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</si>
  <si>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</si>
  <si>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</si>
  <si>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</si>
  <si>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</si>
  <si>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</si>
  <si>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</si>
  <si>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</si>
  <si>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</si>
  <si>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</si>
  <si>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</si>
  <si>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</si>
  <si>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</si>
  <si>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</si>
  <si>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</si>
  <si>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</si>
  <si>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</si>
  <si>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</si>
  <si>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</si>
  <si>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</si>
  <si>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</si>
  <si>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</si>
  <si>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</si>
  <si>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</si>
  <si>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</si>
  <si>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</si>
  <si>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</si>
  <si>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</si>
  <si>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</si>
  <si>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</si>
  <si>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</si>
  <si>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</si>
  <si>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</si>
  <si>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</si>
  <si>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</si>
  <si>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</si>
  <si>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</si>
  <si>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</si>
  <si>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</si>
  <si>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</si>
  <si>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</si>
  <si>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</si>
  <si>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</si>
  <si>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</si>
  <si>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</si>
  <si>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</si>
  <si>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</si>
  <si>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</si>
  <si>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</si>
  <si>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</si>
  <si>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</si>
  <si>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</si>
  <si>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</si>
  <si>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</si>
  <si>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</si>
  <si>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</si>
  <si>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</si>
  <si>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</si>
  <si>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</si>
  <si>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</si>
  <si>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</si>
  <si>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</si>
  <si>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</si>
  <si>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</si>
  <si>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</si>
  <si>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</si>
  <si>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</si>
  <si>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</si>
  <si>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</si>
  <si>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</si>
  <si>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</si>
  <si>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</si>
  <si>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</si>
  <si>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</si>
  <si>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</si>
  <si>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</si>
  <si>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</si>
  <si>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</si>
  <si>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</si>
  <si>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</si>
  <si>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</si>
  <si>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</si>
  <si>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</si>
  <si>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</si>
  <si>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</si>
  <si>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</si>
  <si>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</si>
  <si>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</si>
  <si>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</si>
  <si>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</si>
  <si>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</si>
  <si>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</si>
  <si>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</si>
  <si>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</si>
  <si>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</si>
  <si>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</si>
  <si>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</si>
  <si>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</si>
  <si>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</si>
  <si>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</si>
  <si>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</si>
  <si>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</si>
  <si>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</si>
  <si>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</si>
  <si>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</si>
  <si>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</si>
  <si>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</si>
  <si>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</si>
  <si>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</si>
  <si>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</si>
  <si>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</si>
  <si>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</si>
  <si>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</si>
  <si>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</si>
  <si>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</si>
  <si>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</si>
  <si>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</si>
  <si>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</si>
  <si>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</si>
  <si>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</si>
  <si>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</si>
  <si>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</si>
  <si>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</si>
  <si>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</si>
  <si>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</si>
  <si>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</si>
  <si>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</si>
  <si>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</si>
  <si>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</si>
  <si>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</si>
  <si>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</si>
  <si>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</si>
  <si>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</si>
  <si>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</si>
  <si>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</si>
  <si>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</si>
  <si>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</si>
  <si>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</si>
  <si>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</si>
  <si>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</si>
  <si>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</si>
  <si>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</si>
  <si>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</si>
  <si>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</si>
  <si>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</si>
  <si>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</si>
  <si>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</si>
  <si>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</si>
  <si>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</si>
  <si>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</si>
  <si>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</si>
  <si>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</si>
  <si>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</si>
  <si>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</si>
  <si>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</si>
  <si>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</si>
  <si>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</si>
  <si>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</si>
  <si>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</si>
  <si>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</si>
  <si>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</si>
  <si>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</si>
  <si>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</si>
  <si>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</si>
  <si>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</si>
  <si>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</si>
  <si>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</si>
  <si>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</si>
  <si>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</si>
  <si>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</si>
  <si>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</si>
  <si>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</si>
  <si>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</si>
  <si>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</si>
  <si>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</si>
  <si>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</si>
  <si>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</si>
  <si>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</si>
  <si>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</si>
  <si>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</si>
  <si>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</si>
  <si>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</si>
  <si>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</si>
  <si>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</si>
  <si>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</si>
  <si>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</si>
  <si>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</si>
  <si>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</si>
  <si>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</si>
  <si>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</si>
  <si>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</si>
  <si>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</si>
  <si>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</si>
  <si>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</si>
  <si>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</si>
  <si>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</si>
  <si>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</si>
  <si>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</si>
  <si>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</si>
  <si>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</si>
  <si>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</si>
  <si>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</si>
  <si>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</si>
  <si>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</si>
  <si>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</si>
  <si>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</si>
  <si>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</si>
  <si>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</si>
  <si>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</si>
  <si>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</si>
  <si>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</si>
  <si>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</si>
  <si>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</si>
  <si>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</si>
  <si>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</si>
  <si>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</si>
  <si>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</si>
  <si>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</si>
  <si>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</si>
  <si>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</si>
  <si>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</si>
  <si>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</si>
  <si>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</si>
  <si>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</si>
  <si>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</si>
  <si>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</si>
  <si>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</si>
  <si>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</si>
  <si>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</si>
  <si>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</si>
  <si>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</si>
  <si>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</si>
  <si>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</si>
  <si>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</si>
  <si>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</si>
  <si>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</si>
  <si>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</si>
  <si>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</si>
  <si>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</si>
  <si>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</si>
  <si>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</si>
  <si>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</si>
  <si>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</si>
  <si>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</si>
  <si>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</si>
  <si>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</si>
  <si>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</si>
  <si>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</si>
  <si>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</si>
  <si>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</si>
  <si>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</si>
  <si>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</si>
  <si>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</si>
  <si>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</si>
  <si>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</si>
  <si>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</si>
  <si>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</si>
  <si>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</si>
  <si>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</si>
  <si>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</si>
  <si>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</si>
  <si>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</si>
  <si>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</si>
  <si>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</si>
  <si>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</si>
  <si>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</si>
  <si>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</si>
  <si>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</si>
  <si>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</si>
  <si>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</si>
  <si>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</si>
  <si>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</si>
  <si>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</si>
  <si>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</si>
  <si>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</si>
  <si>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</si>
  <si>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</si>
  <si>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</si>
  <si>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</si>
  <si>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</si>
  <si>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</si>
  <si>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</si>
  <si>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</si>
  <si>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</si>
  <si>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</si>
  <si>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</si>
  <si>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</si>
  <si>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</si>
  <si>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</si>
  <si>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</si>
  <si>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</si>
  <si>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</si>
  <si>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</si>
  <si>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</si>
  <si>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</si>
  <si>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</si>
  <si>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</si>
  <si>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</si>
  <si>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</si>
  <si>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</si>
  <si>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</si>
  <si>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</si>
  <si>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</si>
  <si>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</si>
  <si>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</si>
  <si>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</si>
  <si>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</si>
  <si>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</si>
  <si>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</si>
  <si>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</si>
  <si>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</si>
  <si>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</si>
  <si>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</si>
  <si>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</si>
  <si>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</si>
  <si>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</si>
  <si>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</si>
  <si>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</si>
  <si>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</si>
  <si>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</si>
  <si>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</si>
  <si>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</si>
  <si>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</si>
  <si>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</si>
  <si>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</si>
  <si>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</si>
  <si>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</si>
  <si>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</si>
  <si>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</si>
  <si>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</si>
  <si>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</si>
  <si>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</si>
  <si>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</si>
  <si>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</si>
  <si>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</si>
  <si>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</si>
  <si>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</si>
  <si>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</si>
  <si>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</si>
  <si>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</si>
  <si>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</si>
  <si>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</si>
  <si>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</si>
  <si>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</si>
  <si>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</si>
  <si>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</si>
  <si>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</si>
  <si>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</si>
  <si>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</si>
  <si>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</si>
  <si>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</si>
  <si>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</si>
  <si>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</si>
  <si>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</si>
  <si>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</si>
  <si>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</si>
  <si>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</si>
  <si>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</si>
  <si>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</si>
  <si>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</si>
  <si>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</si>
  <si>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</si>
  <si>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</si>
  <si>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</si>
  <si>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</si>
  <si>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</si>
  <si>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</si>
  <si>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</si>
  <si>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</si>
  <si>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</si>
  <si>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</si>
  <si>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</si>
  <si>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</si>
  <si>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</si>
  <si>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</si>
  <si>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</si>
  <si>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</si>
  <si>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</si>
  <si>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</si>
  <si>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</si>
  <si>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</si>
  <si>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</si>
  <si>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</si>
  <si>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</si>
  <si>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</si>
  <si>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</si>
  <si>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</si>
  <si>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</si>
  <si>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</si>
  <si>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</si>
  <si>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</si>
  <si>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</si>
  <si>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</si>
  <si>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</si>
  <si>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</si>
  <si>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</si>
  <si>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</si>
  <si>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</si>
  <si>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</si>
  <si>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</si>
  <si>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</si>
  <si>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</si>
  <si>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</si>
  <si>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</si>
  <si>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</si>
  <si>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</si>
  <si>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</si>
  <si>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</si>
  <si>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</si>
  <si>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</si>
  <si>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</si>
  <si>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</si>
  <si>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</si>
  <si>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</si>
  <si>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</si>
  <si>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</si>
  <si>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</si>
  <si>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</si>
  <si>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</si>
  <si>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</si>
  <si>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</si>
  <si>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</si>
  <si>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</si>
  <si>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</si>
  <si>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</si>
  <si>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</si>
  <si>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</si>
  <si>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</si>
  <si>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</si>
  <si>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</si>
  <si>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</si>
  <si>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</si>
  <si>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</si>
  <si>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</si>
  <si>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</si>
  <si>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</si>
  <si>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</si>
  <si>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</si>
  <si>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</si>
  <si>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</si>
  <si>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</si>
  <si>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</si>
  <si>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</si>
  <si>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</si>
  <si>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</si>
  <si>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</si>
  <si>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</si>
  <si>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</si>
  <si>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</si>
  <si>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</si>
  <si>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</si>
  <si>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</si>
  <si>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</si>
  <si>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</si>
  <si>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</si>
  <si>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</si>
  <si>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</si>
  <si>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</si>
  <si>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</si>
  <si>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</si>
  <si>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</si>
  <si>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</si>
  <si>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</si>
  <si>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</si>
  <si>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</si>
  <si>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</si>
  <si>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</si>
  <si>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</si>
  <si>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</si>
  <si>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</si>
  <si>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</si>
  <si>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</si>
  <si>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</si>
  <si>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</si>
  <si>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</si>
  <si>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</si>
  <si>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</si>
  <si>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</si>
  <si>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</si>
  <si>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</si>
  <si>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</si>
  <si>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</si>
  <si>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</si>
  <si>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</si>
  <si>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</si>
  <si>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</si>
  <si>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</si>
  <si>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</si>
  <si>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</si>
  <si>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</si>
  <si>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</si>
  <si>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</si>
  <si>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</si>
  <si>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</si>
  <si>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</si>
  <si>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</si>
  <si>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</si>
  <si>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</si>
  <si>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</si>
  <si>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</si>
  <si>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</si>
  <si>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</si>
  <si>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</si>
  <si>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</si>
  <si>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</si>
  <si>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</si>
  <si>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</si>
  <si>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</si>
  <si>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</si>
  <si>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</si>
  <si>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</si>
  <si>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</si>
  <si>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</si>
  <si>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</si>
  <si>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</si>
  <si>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</si>
  <si>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</si>
  <si>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</si>
  <si>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</si>
  <si>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</si>
  <si>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</si>
  <si>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</si>
  <si>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</si>
  <si>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</si>
  <si>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</si>
  <si>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</si>
  <si>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</si>
  <si>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</si>
  <si>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</si>
  <si>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</si>
  <si>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</si>
  <si>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</si>
  <si>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</si>
  <si>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</si>
  <si>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</si>
  <si>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</si>
  <si>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</si>
  <si>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</si>
  <si>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</si>
  <si>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</si>
  <si>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</si>
  <si>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</si>
  <si>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</si>
  <si>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</si>
  <si>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</si>
  <si>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</si>
  <si>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</si>
  <si>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</si>
  <si>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</si>
  <si>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</si>
  <si>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</si>
  <si>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</si>
  <si>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</si>
  <si>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</si>
  <si>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</si>
  <si>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</si>
  <si>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</si>
  <si>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</si>
  <si>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</si>
  <si>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</si>
  <si>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</si>
  <si>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</si>
  <si>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</si>
  <si>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</si>
  <si>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</si>
  <si>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</si>
  <si>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</si>
  <si>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</si>
  <si>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</si>
  <si>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</si>
  <si>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</si>
  <si>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</si>
  <si>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</si>
  <si>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</si>
  <si>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</si>
  <si>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</si>
  <si>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</si>
  <si>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</si>
  <si>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</si>
  <si>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</si>
  <si>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</si>
  <si>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</si>
  <si>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</si>
  <si>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</si>
  <si>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</si>
  <si>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</si>
  <si>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</si>
  <si>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</si>
  <si>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</si>
  <si>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</si>
  <si>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</si>
  <si>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</si>
  <si>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</si>
  <si>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</si>
  <si>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</si>
  <si>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</si>
  <si>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</si>
  <si>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</si>
  <si>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</si>
  <si>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</si>
  <si>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</si>
  <si>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</si>
  <si>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</si>
  <si>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</si>
  <si>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</si>
  <si>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</si>
  <si>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</si>
  <si>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</si>
  <si>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</si>
  <si>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</si>
  <si>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</si>
  <si>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</si>
  <si>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</si>
  <si>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</si>
  <si>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</si>
  <si>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</si>
  <si>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</si>
  <si>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</si>
  <si>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</si>
  <si>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</si>
  <si>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</si>
  <si>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</si>
  <si>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</si>
  <si>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</si>
  <si>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</si>
  <si>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</si>
  <si>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</si>
  <si>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</si>
  <si>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</si>
  <si>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</si>
  <si>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</si>
  <si>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</si>
  <si>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</si>
  <si>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</si>
  <si>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</si>
  <si>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</si>
  <si>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</si>
  <si>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</si>
  <si>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</si>
  <si>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</si>
  <si>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</si>
  <si>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</si>
  <si>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</si>
  <si>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</si>
  <si>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</si>
  <si>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</si>
  <si>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</si>
  <si>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</si>
  <si>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</si>
  <si>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</si>
  <si>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</si>
  <si>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</si>
  <si>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</si>
  <si>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</si>
  <si>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</si>
  <si>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</si>
  <si>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</si>
  <si>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</si>
  <si>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</si>
  <si>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</si>
  <si>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</si>
  <si>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</si>
  <si>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</si>
  <si>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</si>
  <si>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</si>
  <si>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</si>
  <si>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</si>
  <si>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</si>
  <si>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</si>
  <si>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</si>
  <si>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</si>
  <si>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</si>
  <si>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</si>
  <si>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</si>
  <si>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</si>
  <si>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</si>
  <si>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</si>
  <si>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</si>
  <si>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</si>
  <si>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</si>
  <si>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</si>
  <si>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</si>
  <si>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</si>
  <si>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</si>
  <si>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</si>
  <si>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</si>
  <si>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</si>
  <si>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</si>
  <si>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</si>
  <si>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</si>
  <si>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</si>
  <si>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</si>
  <si>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</si>
  <si>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</si>
  <si>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</si>
  <si>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</si>
  <si>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</si>
  <si>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</si>
  <si>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</si>
  <si>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</si>
  <si>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</si>
  <si>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</si>
  <si>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</si>
  <si>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</si>
  <si>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</si>
  <si>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</si>
  <si>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</si>
  <si>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</si>
  <si>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</si>
  <si>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</si>
  <si>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</si>
  <si>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</si>
  <si>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</si>
  <si>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</si>
  <si>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</si>
  <si>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</si>
  <si>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</si>
  <si>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</si>
  <si>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</si>
  <si>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</si>
  <si>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</si>
  <si>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</si>
  <si>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</si>
  <si>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</si>
  <si>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</si>
  <si>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</si>
  <si>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</si>
  <si>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</si>
  <si>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</si>
  <si>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</si>
  <si>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</si>
  <si>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</si>
  <si>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</si>
  <si>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</si>
  <si>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</si>
  <si>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</si>
  <si>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</si>
  <si>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</si>
  <si>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</si>
  <si>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</si>
  <si>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</si>
  <si>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</si>
  <si>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</si>
  <si>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</si>
  <si>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</si>
  <si>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</si>
  <si>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</si>
  <si>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</si>
  <si>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</si>
  <si>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</si>
  <si>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</si>
  <si>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</si>
  <si>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</si>
  <si>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</si>
  <si>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</si>
  <si>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</si>
  <si>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</si>
  <si>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</si>
  <si>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</si>
  <si>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</si>
  <si>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</si>
  <si>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</si>
  <si>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</si>
  <si>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</si>
  <si>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</si>
  <si>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</si>
  <si>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</si>
  <si>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</si>
  <si>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</si>
  <si>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</si>
  <si>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</si>
  <si>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</si>
  <si>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</si>
  <si>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</si>
  <si>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</si>
  <si>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</si>
  <si>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</si>
  <si>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</si>
  <si>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</si>
  <si>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</si>
  <si>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</si>
  <si>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</si>
  <si>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</si>
  <si>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</si>
  <si>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</si>
  <si>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</si>
  <si>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</si>
  <si>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</si>
  <si>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</si>
  <si>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</si>
  <si>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</si>
  <si>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</si>
  <si>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</si>
  <si>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</si>
  <si>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</si>
  <si>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</si>
  <si>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</si>
  <si>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</si>
  <si>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</si>
  <si>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</si>
  <si>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</si>
  <si>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</si>
  <si>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</si>
  <si>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</si>
  <si>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</si>
  <si>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</si>
  <si>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</si>
  <si>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</si>
  <si>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</si>
  <si>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</si>
  <si>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</si>
  <si>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</si>
  <si>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</si>
  <si>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</si>
  <si>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</si>
  <si>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</si>
  <si>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</si>
  <si>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</si>
  <si>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</si>
  <si>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</si>
  <si>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</si>
  <si>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</si>
  <si>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</si>
  <si>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</si>
  <si>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</si>
  <si>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</si>
  <si>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</si>
  <si>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</si>
  <si>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</si>
  <si>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</si>
  <si>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</si>
  <si>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</si>
  <si>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</si>
  <si>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</si>
  <si>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</si>
  <si>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</si>
  <si>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</si>
  <si>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</si>
  <si>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</si>
  <si>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</si>
  <si>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</si>
  <si>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</si>
  <si>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</si>
  <si>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</si>
  <si>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</si>
  <si>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</si>
  <si>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</si>
  <si>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</si>
  <si>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</si>
  <si>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</si>
  <si>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</si>
  <si>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</si>
  <si>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</si>
  <si>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</si>
  <si>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</si>
  <si>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</si>
  <si>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</si>
  <si>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</si>
  <si>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</si>
  <si>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</si>
  <si>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</si>
  <si>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</si>
  <si>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</si>
  <si>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</si>
  <si>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</si>
  <si>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</si>
  <si>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</si>
  <si>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</si>
  <si>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</si>
  <si>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</si>
  <si>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</si>
  <si>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</si>
  <si>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</si>
  <si>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</si>
  <si>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</si>
  <si>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</si>
  <si>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</si>
  <si>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</si>
  <si>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</si>
  <si>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</si>
  <si>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</si>
  <si>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</si>
  <si>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</si>
  <si>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</si>
  <si>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</si>
  <si>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</si>
  <si>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</si>
  <si>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</si>
  <si>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</si>
  <si>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</si>
  <si>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</si>
  <si>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</si>
  <si>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</si>
  <si>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</si>
  <si>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</si>
  <si>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</si>
  <si>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</si>
  <si>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</si>
  <si>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</si>
  <si>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</si>
  <si>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</si>
  <si>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</si>
  <si>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</si>
  <si>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</si>
  <si>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</si>
  <si>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</si>
  <si>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</si>
  <si>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</si>
  <si>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</si>
  <si>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</si>
  <si>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</si>
  <si>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</si>
  <si>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</si>
  <si>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</si>
  <si>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</si>
  <si>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</si>
  <si>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</si>
  <si>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</si>
  <si>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</si>
  <si>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</si>
  <si>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</si>
  <si>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</si>
  <si>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</si>
  <si>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</si>
  <si>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</si>
  <si>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</si>
  <si>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</si>
  <si>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</si>
  <si>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</si>
  <si>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</si>
  <si>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</si>
  <si>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</si>
  <si>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</si>
  <si>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</si>
  <si>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</si>
  <si>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</si>
  <si>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</si>
  <si>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</si>
  <si>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</si>
  <si>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</si>
  <si>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</si>
  <si>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</si>
  <si>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</si>
  <si>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</si>
  <si>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</si>
  <si>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</si>
  <si>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</si>
  <si>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</si>
  <si>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</si>
  <si>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</si>
  <si>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</si>
  <si>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</si>
  <si>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</si>
  <si>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</si>
  <si>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</si>
  <si>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</si>
  <si>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</si>
  <si>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</si>
  <si>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</si>
  <si>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</si>
  <si>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</si>
  <si>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</si>
  <si>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</si>
  <si>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</si>
  <si>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</si>
  <si>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</si>
  <si>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</si>
  <si>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</si>
  <si>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</si>
  <si>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</si>
  <si>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</si>
  <si>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</si>
  <si>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</si>
  <si>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</si>
  <si>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</si>
  <si>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</si>
  <si>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</si>
  <si>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</si>
  <si>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</si>
  <si>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</si>
  <si>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</si>
  <si>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</si>
  <si>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</si>
  <si>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</si>
  <si>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</si>
  <si>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</si>
  <si>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</si>
  <si>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</si>
  <si>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</si>
  <si>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</si>
  <si>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</si>
  <si>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</si>
  <si>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</si>
  <si>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</si>
  <si>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</si>
  <si>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</si>
  <si>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</si>
  <si>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</si>
  <si>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</si>
  <si>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</si>
  <si>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</si>
  <si>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</si>
  <si>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</si>
  <si>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</si>
  <si>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</si>
  <si>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</si>
  <si>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</si>
  <si>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</si>
  <si>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</si>
  <si>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</si>
  <si>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</si>
  <si>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</si>
  <si>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</si>
  <si>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</si>
  <si>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</si>
  <si>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</si>
  <si>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</si>
  <si>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</si>
  <si>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</si>
  <si>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</si>
  <si>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</si>
  <si>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</si>
  <si>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</si>
  <si>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</si>
  <si>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</si>
  <si>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</si>
  <si>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</si>
  <si>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</si>
  <si>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</si>
  <si>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</si>
  <si>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</si>
  <si>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</si>
  <si>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</si>
  <si>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</si>
  <si>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</si>
  <si>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</si>
  <si>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</si>
  <si>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</si>
  <si>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</si>
  <si>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</si>
  <si>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</si>
  <si>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</si>
  <si>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</si>
  <si>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</si>
  <si>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</si>
  <si>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</si>
  <si>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</si>
  <si>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</si>
  <si>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</si>
  <si>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</si>
  <si>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</si>
  <si>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</si>
  <si>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</si>
  <si>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</si>
  <si>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</si>
  <si>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</si>
  <si>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</si>
  <si>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</si>
  <si>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</si>
  <si>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</si>
  <si>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</si>
  <si>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</si>
  <si>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</si>
  <si>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</si>
  <si>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</si>
  <si>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</si>
  <si>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</si>
  <si>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</si>
  <si>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</si>
  <si>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</si>
  <si>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</si>
  <si>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</si>
  <si>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</si>
  <si>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</si>
  <si>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</si>
  <si>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</si>
  <si>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</si>
  <si>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</si>
  <si>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</si>
  <si>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</si>
  <si>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</si>
  <si>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</si>
  <si>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</si>
  <si>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</si>
  <si>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</si>
  <si>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</si>
  <si>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</si>
  <si>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</si>
  <si>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</si>
  <si>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</si>
  <si>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</si>
  <si>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</si>
  <si>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</si>
  <si>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</si>
  <si>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</si>
  <si>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</si>
  <si>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</si>
  <si>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</si>
  <si>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</si>
  <si>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</si>
  <si>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</si>
  <si>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</si>
  <si>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</si>
  <si>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</si>
  <si>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</si>
  <si>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</si>
  <si>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</si>
  <si>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</si>
  <si>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</si>
  <si>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</si>
  <si>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</si>
  <si>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</si>
  <si>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</si>
  <si>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</si>
  <si>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</si>
  <si>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</si>
  <si>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</si>
  <si>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</si>
  <si>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</si>
  <si>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</si>
  <si>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</si>
  <si>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</si>
  <si>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</si>
  <si>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</si>
  <si>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</si>
  <si>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</si>
  <si>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</si>
  <si>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</si>
  <si>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</si>
  <si>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</si>
  <si>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</si>
  <si>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</si>
  <si>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</si>
  <si>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</si>
  <si>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</si>
  <si>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</si>
  <si>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</si>
  <si>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</si>
  <si>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</si>
  <si>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</si>
  <si>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</si>
  <si>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</si>
  <si>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</si>
  <si>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</si>
  <si>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</si>
  <si>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</si>
  <si>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</si>
  <si>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</si>
  <si>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</si>
  <si>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</si>
  <si>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</si>
  <si>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</si>
  <si>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</si>
  <si>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</si>
  <si>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</si>
  <si>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</si>
  <si>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</si>
  <si>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</si>
  <si>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</si>
  <si>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</si>
  <si>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</si>
  <si>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</si>
  <si>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</si>
  <si>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</si>
  <si>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</si>
  <si>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</si>
  <si>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</si>
  <si>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</si>
  <si>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</si>
  <si>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</si>
  <si>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</si>
  <si>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</si>
  <si>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</si>
  <si>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</si>
  <si>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</si>
  <si>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</si>
  <si>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</si>
  <si>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</si>
  <si>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</si>
  <si>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</si>
  <si>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</si>
  <si>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</si>
  <si>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</si>
  <si>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</si>
  <si>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</si>
  <si>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</si>
  <si>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</si>
  <si>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</si>
  <si>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</si>
  <si>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</si>
  <si>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</si>
  <si>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</si>
  <si>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</si>
  <si>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</si>
  <si>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</si>
  <si>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</si>
  <si>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</si>
  <si>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</si>
  <si>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</si>
  <si>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</si>
  <si>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</si>
  <si>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</si>
  <si>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</si>
  <si>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</si>
  <si>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</si>
  <si>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</si>
  <si>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</si>
  <si>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</si>
  <si>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</si>
  <si>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</si>
  <si>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</si>
  <si>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</si>
  <si>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</si>
  <si>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</si>
  <si>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</si>
  <si>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</si>
  <si>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</si>
  <si>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</si>
  <si>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</si>
  <si>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</si>
  <si>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</si>
  <si>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</si>
  <si>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</si>
  <si>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</si>
  <si>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</si>
  <si>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</si>
  <si>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</si>
  <si>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</si>
  <si>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</si>
  <si>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</si>
  <si>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</si>
  <si>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</si>
  <si>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</si>
  <si>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</si>
  <si>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</si>
  <si>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</si>
  <si>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</si>
  <si>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</si>
  <si>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</si>
  <si>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</si>
  <si>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</si>
  <si>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</si>
  <si>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</si>
  <si>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</si>
  <si>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</si>
  <si>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</si>
  <si>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</si>
  <si>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</si>
  <si>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</si>
  <si>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</si>
  <si>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</si>
  <si>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</si>
  <si>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</si>
  <si>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</si>
  <si>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</si>
  <si>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</si>
  <si>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</si>
  <si>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</si>
  <si>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</si>
  <si>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</si>
  <si>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</si>
  <si>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</si>
  <si>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</si>
  <si>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</si>
  <si>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</si>
  <si>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</si>
  <si>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</si>
  <si>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</si>
  <si>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</si>
  <si>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</si>
  <si>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</si>
  <si>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</si>
  <si>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</si>
  <si>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</si>
  <si>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</si>
  <si>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</si>
  <si>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</si>
  <si>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</si>
  <si>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</si>
  <si>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</si>
  <si>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</si>
  <si>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</si>
  <si>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</si>
  <si>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</si>
  <si>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</si>
  <si>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</si>
  <si>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</si>
  <si>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</si>
  <si>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</si>
  <si>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</si>
  <si>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</si>
  <si>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</si>
  <si>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</si>
  <si>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</si>
  <si>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</si>
  <si>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</si>
  <si>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</si>
  <si>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</si>
  <si>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</si>
  <si>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</si>
  <si>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</si>
  <si>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</si>
  <si>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</si>
  <si>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</si>
  <si>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</si>
  <si>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</si>
  <si>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</si>
  <si>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</si>
  <si>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</si>
  <si>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</si>
  <si>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</si>
  <si>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</si>
  <si>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</si>
  <si>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</si>
  <si>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</si>
  <si>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</si>
  <si>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</si>
  <si>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</si>
  <si>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</si>
  <si>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</si>
  <si>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</si>
  <si>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</si>
  <si>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</si>
  <si>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</si>
  <si>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</si>
  <si>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</si>
  <si>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</si>
  <si>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</si>
  <si>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</si>
  <si>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</si>
  <si>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</si>
  <si>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</si>
  <si>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</si>
  <si>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</si>
  <si>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</si>
  <si>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</si>
  <si>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</si>
  <si>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</si>
  <si>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</si>
  <si>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</si>
  <si>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</si>
  <si>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</si>
  <si>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</si>
  <si>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</si>
  <si>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</si>
  <si>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</si>
  <si>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</si>
  <si>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</si>
  <si>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</si>
  <si>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</si>
  <si>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</si>
  <si>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</si>
  <si>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</si>
  <si>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</si>
  <si>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</si>
  <si>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</si>
  <si>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</si>
  <si>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</si>
  <si>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</si>
  <si>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</si>
  <si>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</si>
  <si>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</si>
  <si>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</si>
  <si>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</si>
  <si>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</si>
  <si>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</si>
  <si>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</si>
  <si>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</si>
  <si>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</si>
  <si>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</si>
  <si>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</si>
  <si>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</si>
  <si>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</si>
  <si>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</si>
  <si>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</si>
  <si>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</si>
  <si>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</si>
  <si>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</si>
  <si>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</si>
  <si>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</si>
  <si>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</si>
  <si>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</si>
  <si>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</si>
  <si>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</si>
  <si>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</si>
  <si>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</si>
  <si>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</si>
  <si>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</si>
  <si>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</si>
  <si>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</si>
  <si>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</si>
  <si>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</si>
  <si>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</si>
  <si>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</si>
  <si>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</si>
  <si>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</si>
  <si>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</si>
  <si>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</si>
  <si>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</si>
  <si>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</si>
  <si>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</si>
  <si>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</si>
  <si>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</si>
  <si>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</si>
  <si>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</si>
  <si>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</si>
  <si>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</si>
  <si>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</si>
  <si>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</si>
  <si>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</si>
  <si>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</si>
  <si>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</si>
  <si>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</si>
  <si>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</si>
  <si>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</si>
  <si>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</si>
  <si>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</si>
  <si>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</si>
  <si>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</si>
  <si>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</si>
  <si>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</si>
  <si>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</si>
  <si>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</si>
  <si>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</si>
  <si>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</si>
  <si>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</si>
  <si>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</si>
  <si>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</si>
  <si>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</si>
  <si>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</si>
  <si>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</si>
  <si>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</si>
  <si>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</si>
  <si>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</si>
  <si>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</si>
  <si>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</si>
  <si>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</si>
  <si>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</si>
  <si>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</si>
  <si>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</si>
  <si>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</si>
  <si>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</si>
  <si>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</si>
  <si>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</si>
  <si>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</si>
  <si>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</si>
  <si>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</si>
  <si>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</si>
  <si>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</si>
  <si>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</si>
  <si>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</si>
  <si>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</si>
  <si>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</si>
  <si>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</si>
  <si>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</si>
  <si>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</si>
  <si>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</si>
  <si>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</si>
  <si>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</si>
  <si>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</si>
  <si>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</si>
  <si>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</si>
  <si>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</si>
  <si>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</si>
  <si>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</si>
  <si>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</si>
  <si>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</si>
  <si>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</si>
  <si>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</si>
  <si>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</si>
  <si>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</si>
  <si>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</si>
  <si>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</si>
  <si>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</si>
  <si>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</si>
  <si>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</si>
  <si>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</si>
  <si>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</si>
  <si>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</si>
  <si>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</si>
  <si>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</si>
  <si>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</si>
  <si>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</si>
  <si>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</si>
  <si>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</si>
  <si>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</si>
  <si>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</si>
  <si>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</si>
  <si>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</si>
  <si>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</si>
  <si>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</si>
  <si>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</si>
  <si>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</si>
  <si>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</si>
  <si>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</si>
  <si>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</si>
  <si>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</si>
  <si>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</si>
  <si>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</si>
  <si>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</si>
  <si>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</si>
  <si>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</si>
  <si>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</si>
  <si>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</si>
  <si>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</si>
  <si>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</si>
  <si>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</si>
  <si>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</si>
  <si>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</si>
  <si>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</si>
  <si>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</si>
  <si>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</si>
  <si>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</si>
  <si>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</si>
  <si>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</si>
  <si>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</si>
  <si>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</si>
  <si>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</si>
  <si>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</si>
  <si>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</si>
  <si>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</si>
  <si>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</si>
  <si>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</si>
  <si>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</si>
  <si>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</si>
  <si>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</si>
  <si>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</si>
  <si>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</si>
  <si>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</si>
  <si>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</si>
  <si>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</si>
  <si>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</si>
  <si>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</si>
  <si>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</si>
  <si>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</si>
  <si>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</si>
  <si>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</si>
  <si>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</si>
  <si>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</si>
  <si>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</si>
  <si>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</si>
  <si>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</si>
  <si>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</si>
  <si>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</si>
  <si>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</si>
  <si>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</si>
  <si>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</si>
  <si>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</si>
  <si>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</si>
  <si>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</si>
  <si>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</si>
  <si>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</si>
  <si>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</si>
  <si>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</si>
  <si>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</si>
  <si>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</si>
  <si>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</si>
  <si>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</si>
  <si>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</si>
  <si>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</si>
  <si>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</si>
  <si>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</si>
  <si>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</si>
  <si>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</si>
  <si>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</si>
  <si>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</si>
  <si>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</si>
  <si>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</si>
  <si>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</si>
  <si>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</si>
  <si>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</si>
  <si>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</si>
  <si>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</si>
  <si>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</si>
  <si>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</si>
  <si>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</si>
  <si>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</si>
  <si>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</si>
  <si>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</si>
  <si>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</si>
  <si>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</si>
  <si>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</si>
  <si>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</si>
  <si>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</si>
  <si>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</si>
  <si>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</si>
  <si>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</si>
  <si>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</si>
  <si>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</si>
  <si>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</si>
  <si>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</si>
  <si>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</si>
  <si>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</si>
  <si>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</si>
  <si>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</si>
  <si>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</si>
  <si>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</si>
  <si>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</si>
  <si>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</si>
  <si>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</si>
  <si>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</si>
  <si>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</si>
  <si>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</si>
  <si>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</si>
  <si>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</si>
  <si>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</si>
  <si>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</si>
  <si>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</si>
  <si>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</si>
  <si>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</si>
  <si>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</si>
  <si>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</si>
  <si>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</si>
  <si>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</si>
  <si>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</si>
  <si>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</si>
  <si>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</si>
  <si>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</si>
  <si>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</si>
  <si>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</si>
  <si>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</si>
  <si>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</si>
  <si>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</si>
  <si>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</si>
  <si>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</si>
  <si>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</si>
  <si>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</si>
  <si>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</si>
  <si>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</si>
  <si>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</si>
  <si>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</si>
  <si>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</si>
  <si>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</si>
  <si>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</si>
  <si>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</si>
  <si>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</si>
  <si>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</si>
  <si>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</si>
  <si>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</si>
  <si>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</si>
  <si>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</si>
  <si>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</si>
  <si>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</si>
  <si>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</si>
  <si>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</si>
  <si>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</si>
  <si>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</si>
  <si>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</si>
  <si>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</si>
  <si>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</si>
  <si>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</si>
  <si>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</si>
  <si>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</si>
  <si>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</si>
  <si>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</si>
  <si>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</si>
  <si>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</si>
  <si>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</si>
  <si>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</si>
  <si>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</si>
  <si>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</si>
  <si>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</si>
  <si>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</si>
  <si>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</si>
  <si>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</si>
  <si>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</si>
  <si>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</si>
  <si>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</si>
  <si>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</si>
  <si>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</si>
  <si>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</si>
  <si>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</si>
  <si>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</si>
  <si>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</si>
  <si>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</si>
  <si>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</si>
  <si>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</si>
  <si>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</si>
  <si>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</si>
  <si>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</si>
  <si>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</si>
  <si>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</si>
  <si>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</si>
  <si>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</si>
  <si>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</si>
  <si>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</si>
  <si>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</si>
  <si>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</si>
  <si>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</si>
  <si>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</si>
  <si>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</si>
  <si>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</si>
  <si>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</si>
  <si>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</si>
  <si>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</si>
  <si>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</si>
  <si>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</si>
  <si>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</si>
  <si>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</si>
  <si>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</si>
  <si>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</si>
  <si>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</si>
  <si>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</si>
  <si>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</si>
  <si>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</si>
  <si>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</si>
  <si>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</si>
  <si>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</si>
  <si>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</si>
  <si>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</si>
  <si>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</si>
  <si>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</si>
  <si>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</si>
  <si>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</si>
  <si>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</si>
  <si>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</si>
  <si>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</si>
  <si>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</si>
  <si>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</si>
  <si>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</si>
  <si>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</si>
  <si>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</si>
  <si>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</si>
  <si>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</si>
  <si>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</si>
  <si>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</si>
  <si>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</si>
  <si>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</si>
  <si>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</si>
  <si>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</si>
  <si>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</si>
  <si>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</si>
  <si>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</si>
  <si>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</si>
  <si>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</si>
  <si>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</si>
  <si>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</si>
  <si>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</si>
  <si>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</si>
  <si>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</si>
  <si>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</si>
  <si>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</si>
  <si>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</si>
  <si>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</si>
  <si>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</si>
  <si>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</si>
  <si>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</si>
  <si>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</si>
  <si>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</si>
  <si>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</si>
  <si>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</si>
  <si>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</si>
  <si>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</si>
  <si>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</si>
  <si>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</si>
  <si>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</si>
  <si>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</si>
  <si>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</si>
  <si>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</si>
  <si>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</si>
  <si>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</si>
  <si>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</si>
  <si>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</si>
  <si>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</si>
  <si>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</si>
  <si>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</si>
  <si>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</si>
  <si>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</si>
  <si>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</si>
  <si>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</si>
  <si>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</si>
  <si>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</si>
  <si>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</si>
  <si>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</si>
  <si>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</si>
  <si>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</si>
  <si>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</si>
  <si>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</si>
  <si>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</si>
  <si>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</si>
  <si>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</si>
  <si>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</si>
  <si>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</si>
  <si>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</si>
  <si>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</si>
  <si>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</si>
  <si>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</si>
  <si>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</si>
  <si>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</si>
  <si>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</si>
  <si>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</si>
  <si>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</si>
  <si>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</si>
  <si>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</si>
  <si>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</si>
  <si>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</si>
  <si>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</si>
  <si>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</si>
  <si>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</si>
  <si>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</si>
  <si>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</si>
  <si>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</si>
  <si>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</si>
  <si>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</si>
  <si>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</si>
  <si>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</si>
  <si>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</si>
  <si>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</si>
  <si>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</si>
  <si>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</si>
  <si>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</si>
  <si>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</si>
  <si>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</si>
  <si>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</si>
  <si>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</si>
  <si>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</si>
  <si>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</si>
  <si>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</si>
  <si>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</si>
  <si>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</si>
  <si>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</si>
  <si>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</si>
  <si>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</si>
  <si>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</si>
  <si>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</si>
  <si>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</si>
  <si>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</si>
  <si>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</si>
  <si>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</si>
  <si>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</si>
  <si>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</si>
  <si>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</si>
  <si>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</si>
  <si>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</si>
  <si>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</si>
  <si>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</si>
  <si>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</si>
  <si>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</si>
  <si>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</si>
  <si>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</si>
  <si>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</si>
  <si>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</si>
  <si>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</si>
  <si>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</si>
  <si>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</si>
  <si>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</si>
  <si>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</si>
  <si>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</si>
  <si>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</si>
  <si>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</si>
  <si>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</si>
  <si>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</si>
  <si>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</si>
  <si>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</si>
  <si>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</si>
  <si>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</si>
  <si>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</si>
  <si>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</si>
  <si>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</si>
  <si>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</si>
  <si>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</si>
  <si>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</si>
  <si>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</si>
  <si>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</si>
  <si>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</si>
  <si>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</si>
  <si>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</si>
  <si>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</si>
  <si>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</si>
  <si>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</si>
  <si>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</si>
  <si>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</si>
  <si>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</si>
  <si>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</si>
  <si>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</si>
  <si>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</si>
  <si>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</si>
  <si>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</si>
  <si>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</si>
  <si>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</si>
  <si>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</si>
  <si>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</si>
  <si>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</si>
  <si>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</si>
  <si>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</si>
  <si>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</si>
  <si>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</si>
  <si>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</si>
  <si>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</si>
  <si>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</si>
  <si>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</si>
  <si>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</si>
  <si>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</si>
  <si>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</si>
  <si>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</si>
  <si>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</si>
  <si>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</si>
  <si>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</si>
  <si>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</si>
  <si>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</si>
  <si>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</si>
  <si>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</si>
  <si>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</si>
  <si>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</si>
  <si>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</si>
  <si>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</si>
  <si>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</si>
  <si>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</si>
  <si>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</si>
  <si>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</si>
  <si>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</si>
  <si>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</si>
  <si>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</si>
  <si>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</si>
  <si>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</si>
  <si>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</si>
  <si>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</si>
  <si>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</si>
  <si>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</si>
  <si>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</si>
  <si>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</si>
  <si>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</si>
  <si>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</si>
  <si>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</si>
  <si>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</si>
  <si>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</si>
  <si>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</si>
  <si>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</si>
  <si>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</si>
  <si>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</si>
  <si>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</si>
  <si>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</si>
  <si>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</si>
  <si>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</si>
  <si>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</si>
  <si>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</si>
  <si>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</si>
  <si>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</si>
  <si>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</si>
  <si>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</si>
  <si>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</si>
  <si>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</si>
  <si>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</si>
  <si>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</si>
  <si>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</si>
  <si>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</si>
  <si>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</si>
  <si>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</si>
  <si>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</si>
  <si>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</si>
  <si>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</si>
  <si>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</si>
  <si>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</si>
  <si>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</si>
  <si>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</si>
  <si>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</si>
  <si>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</si>
  <si>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</si>
  <si>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</si>
  <si>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</si>
  <si>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</si>
  <si>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</si>
  <si>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</si>
  <si>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</si>
  <si>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</si>
  <si>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</si>
  <si>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</si>
  <si>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</si>
  <si>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</si>
  <si>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</si>
  <si>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</si>
  <si>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</si>
  <si>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</si>
  <si>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</si>
  <si>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</si>
  <si>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</si>
  <si>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</si>
  <si>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</si>
  <si>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</si>
  <si>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</si>
  <si>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</si>
  <si>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</si>
  <si>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</si>
  <si>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</si>
  <si>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</si>
  <si>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</si>
  <si>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</si>
  <si>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</si>
  <si>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</si>
  <si>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</si>
  <si>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</si>
  <si>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</si>
  <si>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</si>
  <si>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</si>
  <si>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</si>
  <si>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</si>
  <si>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</si>
  <si>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</si>
  <si>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</si>
  <si>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</si>
  <si>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</si>
  <si>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</si>
  <si>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</si>
  <si>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</si>
  <si>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</si>
  <si>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</si>
  <si>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</si>
  <si>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</si>
  <si>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</si>
  <si>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</si>
  <si>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</si>
  <si>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</si>
  <si>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</si>
  <si>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</si>
  <si>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</si>
  <si>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</si>
  <si>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</si>
  <si>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</si>
  <si>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</si>
  <si>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</si>
  <si>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</si>
  <si>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</si>
  <si>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</si>
  <si>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</si>
  <si>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</si>
  <si>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</si>
  <si>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</si>
  <si>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</si>
  <si>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</si>
  <si>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</si>
  <si>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</si>
  <si>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</si>
  <si>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</si>
  <si>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</si>
  <si>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</si>
  <si>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</si>
  <si>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</si>
  <si>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</si>
  <si>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</si>
  <si>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</si>
  <si>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</si>
  <si>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</si>
  <si>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</si>
  <si>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</si>
  <si>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</si>
  <si>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</si>
  <si>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</si>
  <si>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</si>
  <si>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</si>
  <si>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</si>
  <si>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</si>
  <si>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</si>
  <si>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</si>
  <si>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</si>
  <si>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</si>
  <si>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</si>
  <si>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</si>
  <si>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</si>
  <si>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</si>
  <si>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</si>
  <si>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</si>
  <si>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</si>
  <si>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</si>
  <si>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</si>
  <si>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</si>
  <si>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</si>
  <si>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</si>
  <si>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</si>
  <si>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</si>
  <si>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</si>
  <si>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</si>
  <si>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</si>
  <si>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</si>
  <si>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</si>
  <si>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</si>
  <si>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</si>
  <si>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</si>
  <si>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</si>
  <si>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</si>
  <si>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</si>
  <si>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</si>
  <si>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</si>
  <si>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</si>
  <si>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</si>
  <si>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</si>
  <si>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</si>
  <si>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</si>
  <si>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</si>
  <si>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</si>
  <si>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</si>
  <si>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</si>
  <si>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</si>
  <si>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</si>
  <si>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</si>
  <si>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</si>
  <si>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</si>
  <si>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</si>
  <si>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</si>
  <si>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</si>
  <si>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</si>
  <si>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</si>
  <si>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</si>
  <si>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</si>
  <si>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</si>
  <si>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</si>
  <si>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</si>
  <si>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</si>
  <si>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</si>
  <si>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</si>
  <si>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</si>
  <si>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</si>
  <si>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</si>
  <si>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</si>
  <si>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</si>
  <si>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</si>
  <si>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</si>
  <si>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</si>
  <si>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</si>
  <si>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</si>
  <si>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</si>
  <si>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</si>
  <si>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</si>
  <si>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</si>
  <si>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</si>
  <si>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</si>
  <si>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</si>
  <si>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</si>
  <si>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</si>
  <si>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</si>
  <si>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</si>
  <si>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</si>
  <si>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</si>
  <si>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</si>
  <si>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</si>
  <si>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</si>
  <si>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</si>
  <si>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</si>
  <si>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</si>
  <si>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</si>
  <si>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</si>
  <si>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</si>
  <si>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</si>
  <si>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</si>
  <si>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</si>
  <si>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</si>
  <si>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</si>
  <si>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</si>
  <si>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</si>
  <si>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</si>
  <si>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</si>
  <si>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</si>
  <si>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</si>
  <si>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</si>
  <si>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</si>
  <si>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</si>
  <si>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</si>
  <si>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</si>
  <si>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</si>
  <si>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</si>
  <si>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</si>
  <si>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</si>
  <si>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</si>
  <si>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</si>
  <si>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</si>
  <si>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</si>
  <si>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</si>
  <si>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</si>
  <si>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</si>
  <si>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</si>
  <si>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</si>
  <si>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</si>
  <si>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</si>
  <si>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</si>
  <si>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</si>
  <si>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</si>
  <si>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</si>
  <si>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</si>
  <si>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</si>
  <si>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</si>
  <si>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</si>
  <si>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</si>
  <si>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</si>
  <si>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</si>
  <si>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</si>
  <si>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</si>
  <si>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</si>
  <si>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</si>
  <si>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</si>
  <si>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</si>
  <si>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</si>
  <si>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</si>
  <si>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</si>
  <si>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</si>
  <si>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</si>
  <si>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</si>
  <si>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</si>
  <si>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</si>
  <si>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</si>
  <si>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</si>
  <si>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</si>
  <si>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</si>
  <si>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</si>
  <si>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</si>
  <si>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</si>
  <si>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</si>
  <si>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</si>
  <si>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</si>
  <si>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</si>
  <si>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</si>
  <si>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</si>
  <si>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</si>
  <si>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</si>
  <si>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</si>
  <si>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</si>
  <si>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</si>
  <si>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</si>
  <si>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</si>
  <si>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</si>
  <si>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</si>
  <si>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</si>
  <si>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</si>
  <si>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</si>
  <si>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</si>
  <si>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</si>
  <si>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</si>
  <si>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</si>
  <si>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</si>
  <si>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</si>
  <si>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</si>
  <si>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</si>
  <si>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</si>
  <si>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</si>
  <si>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</si>
  <si>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</si>
  <si>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</si>
  <si>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</si>
  <si>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</si>
  <si>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</si>
  <si>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</si>
  <si>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</si>
  <si>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</si>
  <si>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</si>
  <si>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</si>
  <si>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</si>
  <si>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</si>
  <si>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</si>
  <si>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</si>
  <si>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</si>
  <si>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</si>
  <si>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</si>
  <si>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</si>
  <si>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</si>
  <si>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</si>
  <si>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</si>
  <si>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</si>
  <si>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</si>
  <si>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</si>
  <si>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</si>
  <si>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</si>
  <si>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</si>
  <si>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</si>
  <si>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</si>
  <si>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</si>
  <si>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</si>
  <si>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</si>
  <si>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</si>
  <si>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</si>
  <si>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</si>
  <si>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</si>
  <si>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</si>
  <si>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</si>
  <si>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</si>
  <si>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</si>
  <si>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</si>
  <si>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</si>
  <si>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</si>
  <si>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</si>
  <si>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</si>
  <si>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</si>
  <si>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</si>
  <si>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</si>
  <si>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</si>
  <si>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</si>
  <si>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</si>
  <si>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</si>
  <si>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</si>
  <si>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</si>
  <si>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</si>
  <si>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</si>
  <si>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</si>
  <si>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</si>
  <si>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</si>
  <si>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</si>
  <si>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</si>
  <si>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</si>
  <si>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</si>
  <si>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</si>
  <si>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</si>
  <si>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</si>
  <si>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</si>
  <si>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</si>
  <si>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</si>
  <si>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</si>
  <si>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</si>
  <si>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</si>
  <si>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</si>
  <si>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</si>
  <si>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</si>
  <si>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</si>
  <si>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</si>
  <si>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</si>
  <si>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</si>
  <si>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</si>
  <si>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</si>
  <si>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</si>
  <si>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</si>
  <si>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</si>
  <si>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</si>
  <si>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</si>
  <si>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</si>
  <si>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</si>
  <si>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</si>
  <si>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</si>
  <si>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</si>
  <si>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</si>
  <si>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</si>
  <si>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</si>
  <si>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</si>
  <si>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</si>
  <si>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</si>
  <si>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</si>
  <si>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</si>
  <si>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</si>
  <si>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</si>
  <si>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</si>
  <si>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</si>
  <si>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</si>
  <si>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</si>
  <si>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</si>
  <si>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</si>
  <si>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</si>
  <si>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</si>
  <si>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</si>
  <si>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</si>
  <si>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</si>
  <si>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</si>
  <si>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</si>
  <si>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</si>
  <si>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</si>
  <si>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</si>
  <si>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</si>
  <si>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</si>
  <si>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</si>
  <si>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</si>
  <si>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</si>
  <si>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</si>
  <si>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</si>
  <si>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</si>
  <si>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</si>
  <si>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</si>
  <si>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</si>
  <si>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</si>
  <si>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</si>
  <si>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</si>
  <si>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</si>
  <si>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</si>
  <si>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</si>
  <si>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</si>
  <si>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</si>
  <si>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</si>
  <si>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</si>
  <si>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</si>
  <si>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</si>
  <si>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</si>
  <si>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</si>
  <si>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</si>
  <si>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</si>
  <si>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</si>
  <si>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</si>
  <si>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</si>
  <si>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</si>
  <si>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</si>
  <si>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</si>
  <si>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</si>
  <si>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</si>
  <si>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</si>
  <si>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</si>
  <si>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</si>
  <si>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</si>
  <si>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</si>
  <si>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</si>
  <si>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</si>
  <si>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</si>
  <si>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</si>
  <si>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</si>
  <si>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</si>
  <si>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</si>
  <si>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</si>
  <si>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</si>
  <si>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</si>
  <si>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</si>
  <si>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</si>
  <si>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</si>
  <si>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</si>
  <si>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</si>
  <si>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</si>
  <si>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</si>
  <si>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</si>
  <si>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</si>
  <si>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</si>
  <si>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</si>
  <si>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</si>
  <si>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</si>
  <si>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</si>
  <si>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</si>
  <si>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</si>
  <si>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</si>
  <si>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</si>
  <si>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</si>
  <si>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</si>
  <si>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</si>
  <si>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</si>
  <si>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</si>
  <si>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</si>
  <si>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</si>
  <si>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</si>
  <si>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</si>
  <si>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</si>
  <si>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</si>
  <si>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</si>
  <si>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</si>
  <si>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</si>
  <si>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</si>
  <si>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</si>
  <si>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</si>
  <si>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</si>
  <si>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</si>
  <si>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</si>
  <si>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</si>
  <si>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</si>
  <si>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</si>
  <si>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</si>
  <si>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</si>
  <si>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</si>
  <si>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</si>
  <si>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</si>
  <si>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</si>
  <si>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</si>
  <si>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</si>
  <si>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</si>
  <si>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</si>
  <si>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</si>
  <si>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</si>
  <si>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</si>
  <si>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</si>
  <si>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</si>
  <si>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</si>
  <si>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</si>
  <si>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</si>
  <si>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</si>
  <si>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</si>
  <si>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</si>
  <si>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</si>
  <si>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</si>
  <si>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</si>
  <si>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</si>
  <si>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</si>
  <si>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</si>
  <si>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</si>
  <si>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</si>
  <si>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</si>
  <si>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</si>
  <si>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</si>
  <si>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</si>
  <si>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</si>
  <si>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</si>
  <si>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</si>
  <si>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</si>
  <si>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</si>
  <si>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</si>
  <si>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</si>
  <si>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</si>
  <si>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</si>
  <si>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</si>
  <si>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</si>
  <si>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</si>
  <si>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</si>
  <si>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</si>
  <si>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</si>
  <si>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</si>
  <si>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</si>
  <si>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</si>
  <si>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</si>
  <si>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</si>
  <si>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</si>
  <si>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</si>
  <si>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</si>
  <si>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</si>
  <si>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</si>
  <si>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</si>
  <si>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</si>
  <si>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</si>
  <si>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</si>
  <si>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</si>
  <si>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</si>
  <si>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</si>
  <si>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</si>
  <si>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</si>
  <si>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</si>
  <si>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</si>
  <si>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</si>
  <si>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</si>
  <si>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</si>
  <si>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</si>
  <si>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</si>
  <si>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</si>
  <si>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</si>
  <si>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</si>
  <si>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</si>
  <si>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</si>
  <si>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</si>
  <si>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</si>
  <si>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</si>
  <si>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</si>
  <si>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</si>
  <si>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</si>
  <si>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</si>
  <si>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</si>
  <si>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</si>
  <si>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</si>
  <si>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</si>
  <si>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</si>
  <si>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</si>
  <si>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</si>
  <si>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</si>
  <si>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</si>
  <si>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</si>
  <si>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</si>
  <si>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</si>
  <si>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</si>
  <si>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</si>
  <si>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</si>
  <si>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</si>
  <si>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</si>
  <si>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</si>
  <si>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</si>
  <si>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</si>
  <si>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</si>
  <si>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</si>
  <si>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</si>
  <si>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</si>
  <si>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</si>
  <si>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</si>
  <si>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</si>
  <si>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</si>
  <si>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</si>
  <si>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</si>
  <si>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</si>
  <si>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</si>
  <si>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</si>
  <si>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</si>
  <si>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</si>
  <si>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</si>
  <si>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</si>
  <si>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</si>
  <si>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</si>
  <si>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</si>
  <si>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</si>
  <si>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</si>
  <si>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</si>
  <si>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</si>
  <si>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</si>
  <si>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</si>
  <si>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</si>
  <si>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</si>
  <si>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</si>
  <si>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</si>
  <si>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</si>
  <si>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</si>
  <si>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</si>
  <si>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</si>
  <si>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</si>
  <si>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</si>
  <si>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</si>
  <si>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</si>
  <si>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</si>
  <si>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</si>
  <si>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</si>
  <si>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</si>
  <si>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</si>
  <si>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</si>
  <si>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</si>
  <si>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</si>
  <si>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</si>
  <si>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</si>
  <si>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</si>
  <si>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</si>
  <si>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</si>
  <si>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</si>
  <si>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</si>
  <si>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</si>
  <si>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</si>
  <si>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</si>
  <si>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</si>
  <si>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</si>
  <si>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</si>
  <si>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</si>
  <si>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</si>
  <si>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</si>
  <si>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</si>
  <si>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</si>
  <si>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</si>
  <si>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</si>
  <si>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</si>
  <si>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</si>
  <si>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</si>
  <si>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</si>
  <si>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</si>
  <si>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</si>
  <si>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</si>
  <si>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</si>
  <si>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</si>
  <si>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</si>
  <si>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</si>
  <si>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</si>
  <si>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</si>
  <si>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</si>
  <si>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</si>
  <si>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</si>
  <si>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</si>
  <si>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</si>
  <si>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</si>
  <si>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</si>
  <si>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</si>
  <si>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</si>
  <si>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</si>
  <si>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</si>
  <si>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</si>
  <si>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</si>
  <si>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</si>
  <si>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</si>
  <si>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</si>
  <si>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</si>
  <si>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</si>
  <si>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</si>
  <si>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</si>
  <si>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</si>
  <si>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</si>
  <si>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</si>
  <si>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</si>
  <si>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</si>
  <si>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</si>
  <si>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</si>
  <si>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</si>
  <si>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</si>
  <si>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</si>
  <si>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</si>
  <si>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</si>
  <si>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</si>
  <si>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</si>
  <si>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</si>
  <si>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</si>
  <si>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</si>
  <si>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</si>
  <si>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</si>
  <si>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</si>
  <si>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</si>
  <si>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</si>
  <si>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</si>
  <si>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</si>
  <si>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</si>
  <si>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</si>
  <si>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</si>
  <si>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</si>
  <si>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</si>
  <si>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</si>
  <si>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</si>
  <si>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</si>
  <si>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</si>
  <si>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</si>
  <si>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</si>
  <si>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</si>
  <si>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</si>
  <si>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</si>
  <si>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</si>
  <si>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</si>
  <si>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</si>
  <si>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</si>
  <si>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</si>
  <si>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</si>
  <si>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</si>
  <si>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</si>
  <si>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</si>
  <si>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</si>
  <si>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</si>
  <si>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</si>
  <si>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</si>
  <si>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</si>
  <si>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</si>
  <si>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</si>
  <si>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</si>
  <si>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</si>
  <si>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</si>
  <si>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</si>
  <si>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</si>
  <si>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</si>
  <si>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</si>
  <si>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</si>
  <si>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</si>
  <si>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</si>
  <si>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</si>
  <si>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</si>
  <si>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</si>
  <si>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</si>
  <si>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</si>
  <si>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</si>
  <si>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</si>
  <si>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</si>
  <si>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</si>
  <si>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</si>
  <si>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</si>
  <si>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</si>
  <si>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</si>
  <si>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</si>
  <si>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</si>
  <si>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</si>
  <si>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</si>
  <si>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</si>
  <si>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</si>
  <si>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</si>
  <si>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</si>
  <si>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</si>
  <si>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</si>
  <si>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</si>
  <si>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</si>
  <si>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</si>
  <si>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</si>
  <si>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</si>
  <si>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</si>
  <si>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</si>
  <si>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</si>
  <si>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</si>
  <si>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</si>
  <si>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</si>
  <si>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</si>
  <si>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</si>
  <si>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</si>
  <si>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</si>
  <si>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</si>
  <si>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</si>
  <si>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</si>
  <si>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</si>
  <si>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</si>
  <si>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</si>
  <si>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</si>
  <si>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</si>
  <si>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</si>
  <si>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</si>
  <si>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</si>
  <si>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</si>
  <si>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</si>
  <si>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</si>
  <si>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</si>
  <si>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</si>
  <si>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</si>
  <si>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</si>
  <si>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</si>
  <si>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</si>
  <si>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</si>
  <si>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</si>
  <si>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</si>
  <si>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</si>
  <si>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</si>
  <si>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</si>
  <si>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</si>
  <si>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</si>
  <si>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</si>
  <si>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</si>
  <si>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</si>
  <si>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</si>
  <si>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</si>
  <si>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</si>
  <si>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</si>
  <si>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</si>
  <si>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</si>
  <si>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</si>
  <si>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</si>
  <si>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</si>
  <si>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</si>
  <si>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</si>
  <si>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</si>
  <si>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</si>
  <si>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</si>
  <si>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</si>
  <si>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</si>
  <si>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</si>
  <si>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</si>
  <si>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</si>
  <si>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</si>
  <si>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</si>
  <si>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</si>
  <si>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</si>
  <si>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</si>
  <si>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</si>
  <si>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</si>
  <si>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</si>
  <si>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</si>
  <si>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</si>
  <si>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</si>
  <si>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</si>
  <si>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</si>
  <si>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</si>
  <si>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</si>
  <si>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</si>
  <si>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</si>
  <si>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</si>
  <si>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</si>
  <si>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</si>
  <si>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</si>
  <si>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</si>
  <si>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</si>
  <si>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</si>
  <si>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</si>
  <si>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</si>
  <si>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</si>
  <si>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</si>
  <si>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</si>
  <si>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</si>
  <si>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</si>
  <si>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</si>
  <si>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</si>
  <si>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</si>
  <si>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</si>
  <si>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</si>
  <si>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</si>
  <si>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</si>
  <si>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</si>
  <si>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</si>
  <si>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</si>
  <si>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</si>
  <si>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</si>
  <si>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</si>
  <si>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</si>
  <si>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</si>
  <si>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</si>
  <si>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</si>
  <si>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</si>
  <si>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</si>
  <si>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</si>
  <si>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</si>
  <si>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</si>
  <si>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</si>
  <si>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</si>
  <si>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</si>
  <si>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</si>
  <si>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</si>
  <si>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</si>
  <si>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</si>
  <si>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</si>
  <si>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</si>
  <si>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</si>
  <si>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</si>
  <si>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</si>
  <si>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</si>
  <si>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</si>
  <si>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</si>
  <si>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</si>
  <si>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</si>
  <si>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</si>
  <si>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</si>
  <si>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</si>
  <si>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</si>
  <si>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</si>
  <si>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</si>
  <si>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</si>
  <si>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</si>
  <si>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</si>
  <si>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</si>
  <si>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</si>
  <si>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</si>
  <si>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</si>
  <si>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</si>
  <si>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</si>
  <si>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</si>
  <si>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</si>
  <si>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</si>
  <si>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</si>
  <si>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</si>
  <si>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</si>
  <si>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</si>
  <si>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</si>
  <si>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</si>
  <si>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</si>
  <si>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</si>
  <si>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</si>
  <si>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</si>
  <si>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</si>
  <si>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</si>
  <si>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</si>
  <si>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</si>
  <si>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</si>
  <si>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</si>
  <si>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</si>
  <si>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</si>
  <si>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</si>
  <si>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</si>
  <si>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</si>
  <si>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</si>
  <si>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</si>
  <si>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</si>
  <si>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</si>
  <si>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</si>
  <si>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</si>
  <si>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</si>
  <si>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</si>
  <si>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</si>
  <si>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</si>
  <si>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</si>
  <si>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</si>
  <si>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</si>
  <si>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</si>
  <si>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</si>
  <si>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</si>
  <si>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</si>
  <si>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</si>
  <si>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</si>
  <si>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</si>
  <si>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</si>
  <si>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</si>
  <si>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</si>
  <si>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</si>
  <si>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</si>
  <si>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</si>
  <si>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</si>
  <si>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</si>
  <si>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</si>
  <si>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</si>
  <si>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</si>
  <si>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</si>
  <si>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</si>
  <si>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</si>
  <si>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</si>
  <si>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</si>
  <si>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</si>
  <si>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</si>
  <si>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</si>
  <si>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</si>
  <si>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</si>
  <si>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</si>
  <si>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</si>
  <si>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</si>
  <si>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</si>
  <si>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</si>
  <si>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</si>
  <si>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</si>
  <si>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</si>
  <si>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</si>
  <si>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</si>
  <si>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</si>
  <si>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</si>
  <si>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</si>
  <si>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</si>
  <si>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</si>
  <si>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</si>
  <si>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</si>
  <si>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</si>
  <si>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</si>
  <si>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</si>
  <si>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</si>
  <si>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</si>
  <si>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</si>
  <si>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</si>
  <si>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</si>
  <si>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</si>
  <si>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</si>
  <si>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</si>
  <si>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</si>
  <si>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</si>
  <si>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</si>
  <si>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</si>
  <si>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</si>
  <si>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</si>
  <si>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</si>
  <si>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</si>
  <si>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</si>
  <si>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</si>
  <si>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</si>
  <si>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</si>
  <si>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</si>
  <si>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</si>
  <si>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</si>
  <si>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</si>
  <si>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</si>
  <si>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</si>
  <si>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</si>
  <si>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</si>
  <si>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</si>
  <si>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</si>
  <si>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</si>
  <si>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</si>
  <si>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</si>
  <si>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</si>
  <si>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</si>
  <si>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</si>
  <si>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</si>
  <si>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</si>
  <si>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</si>
  <si>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</si>
  <si>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</si>
  <si>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</si>
  <si>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</si>
  <si>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</si>
  <si>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</si>
  <si>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</si>
  <si>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</si>
  <si>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</si>
  <si>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</si>
  <si>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</si>
  <si>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</si>
  <si>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</si>
  <si>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</si>
  <si>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</si>
  <si>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</si>
  <si>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</si>
  <si>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</si>
  <si>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</si>
  <si>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</si>
  <si>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</si>
  <si>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</si>
  <si>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</si>
  <si>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</si>
  <si>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</si>
  <si>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</si>
  <si>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</si>
  <si>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</si>
  <si>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</si>
  <si>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</si>
  <si>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</si>
  <si>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</si>
  <si>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</si>
  <si>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</si>
  <si>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</si>
  <si>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</si>
  <si>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</si>
  <si>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</si>
  <si>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</si>
  <si>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</si>
  <si>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</si>
  <si>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</si>
  <si>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</si>
  <si>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</si>
  <si>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</si>
  <si>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</si>
  <si>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</si>
  <si>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</si>
  <si>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</si>
  <si>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</si>
  <si>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</si>
  <si>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</si>
  <si>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</si>
  <si>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</si>
  <si>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</si>
  <si>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</si>
  <si>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</si>
  <si>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</si>
  <si>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</si>
  <si>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</si>
  <si>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</si>
  <si>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</si>
  <si>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</si>
  <si>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</si>
  <si>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</si>
  <si>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</si>
  <si>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</si>
  <si>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</si>
  <si>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</si>
  <si>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</si>
  <si>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</si>
  <si>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</si>
  <si>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</si>
  <si>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</si>
  <si>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</si>
  <si>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</si>
  <si>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</si>
  <si>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</si>
  <si>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</si>
  <si>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</si>
  <si>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</si>
  <si>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</si>
  <si>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</si>
  <si>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</si>
  <si>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</si>
  <si>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</si>
  <si>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</si>
  <si>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</si>
  <si>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</si>
  <si>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</si>
  <si>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</si>
  <si>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</si>
  <si>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</si>
  <si>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</si>
  <si>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</si>
  <si>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</si>
  <si>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</si>
  <si>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</si>
  <si>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</si>
  <si>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</si>
  <si>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</si>
  <si>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</si>
  <si>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</si>
  <si>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</si>
  <si>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</si>
  <si>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</si>
  <si>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</si>
  <si>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</si>
  <si>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</si>
  <si>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</si>
  <si>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</si>
  <si>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</si>
  <si>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</si>
  <si>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</si>
  <si>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</si>
  <si>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</si>
  <si>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</si>
  <si>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</si>
  <si>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</si>
  <si>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</si>
  <si>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</si>
  <si>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</si>
  <si>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</si>
  <si>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</si>
  <si>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</si>
  <si>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</si>
  <si>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</si>
  <si>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</si>
  <si>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</si>
  <si>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</si>
  <si>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</si>
  <si>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</si>
  <si>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</si>
  <si>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</si>
  <si>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</si>
  <si>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</si>
  <si>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</si>
  <si>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</si>
  <si>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</si>
  <si>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</si>
  <si>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</si>
  <si>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</si>
  <si>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</si>
  <si>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</si>
  <si>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</si>
  <si>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</si>
  <si>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</si>
  <si>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</si>
  <si>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</si>
  <si>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</si>
  <si>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</si>
  <si>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</si>
  <si>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</si>
  <si>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</si>
  <si>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</si>
  <si>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</si>
  <si>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</si>
  <si>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</si>
  <si>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</si>
  <si>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</si>
  <si>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</si>
  <si>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</si>
  <si>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</si>
  <si>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</si>
  <si>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</si>
  <si>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</si>
  <si>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</si>
  <si>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</si>
  <si>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</si>
  <si>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</si>
  <si>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</si>
  <si>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</si>
  <si>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</si>
  <si>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</si>
  <si>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</si>
  <si>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</si>
  <si>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</si>
  <si>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</si>
  <si>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</si>
  <si>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</si>
  <si>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</si>
  <si>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</si>
  <si>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</si>
  <si>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</si>
  <si>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</si>
  <si>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</si>
  <si>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</si>
  <si>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</si>
  <si>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</si>
  <si>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</si>
  <si>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</si>
  <si>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</si>
  <si>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</si>
  <si>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</si>
  <si>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</si>
  <si>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</si>
  <si>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</si>
  <si>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</si>
  <si>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</si>
  <si>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</si>
  <si>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</si>
  <si>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</si>
  <si>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</si>
  <si>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</si>
  <si>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</si>
  <si>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</si>
  <si>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</si>
  <si>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</si>
  <si>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</si>
  <si>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</si>
  <si>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</si>
  <si>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</si>
  <si>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</si>
  <si>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</si>
  <si>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</si>
  <si>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</si>
  <si>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</si>
  <si>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</si>
  <si>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</si>
  <si>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</si>
  <si>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</si>
  <si>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</si>
  <si>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</si>
  <si>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</si>
  <si>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</si>
  <si>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</si>
  <si>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</si>
  <si>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</si>
  <si>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</si>
  <si>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</si>
  <si>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</si>
  <si>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</si>
  <si>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</si>
  <si>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</si>
  <si>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</si>
  <si>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</si>
  <si>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</si>
  <si>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</si>
  <si>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</si>
  <si>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</si>
  <si>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</si>
  <si>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</si>
  <si>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</si>
  <si>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</si>
  <si>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</si>
  <si>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</si>
  <si>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</si>
  <si>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</si>
  <si>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</si>
  <si>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</si>
  <si>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</si>
  <si>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</si>
  <si>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</si>
  <si>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</si>
  <si>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</si>
  <si>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</si>
  <si>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</si>
  <si>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</si>
  <si>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</si>
  <si>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</si>
  <si>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</si>
  <si>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</si>
  <si>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</si>
  <si>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</si>
  <si>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</si>
  <si>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</si>
  <si>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</si>
  <si>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</si>
  <si>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</si>
  <si>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</si>
  <si>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</si>
  <si>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</si>
  <si>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</si>
  <si>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</si>
  <si>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</si>
  <si>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</si>
  <si>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</si>
  <si>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</si>
  <si>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</si>
  <si>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</si>
  <si>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</si>
  <si>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</si>
  <si>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</si>
  <si>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</si>
  <si>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</si>
  <si>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</si>
  <si>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</si>
  <si>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</si>
  <si>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</si>
  <si>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</si>
  <si>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</si>
  <si>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</si>
  <si>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</si>
  <si>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</si>
  <si>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</si>
  <si>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</si>
  <si>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</si>
  <si>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</si>
  <si>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</si>
  <si>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</si>
  <si>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</si>
  <si>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</si>
  <si>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</si>
  <si>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</si>
  <si>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</si>
  <si>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</si>
  <si>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</si>
  <si>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</si>
  <si>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</si>
  <si>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</si>
  <si>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</si>
  <si>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</si>
  <si>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</si>
  <si>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</si>
  <si>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</si>
  <si>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</si>
  <si>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</si>
  <si>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</si>
  <si>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</si>
  <si>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</si>
  <si>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</si>
  <si>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</si>
  <si>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</si>
  <si>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</si>
  <si>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</si>
  <si>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</si>
  <si>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</si>
  <si>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</si>
  <si>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</si>
  <si>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</si>
  <si>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</si>
  <si>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</si>
  <si>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</si>
  <si>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</si>
  <si>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</si>
  <si>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</si>
  <si>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</si>
  <si>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</si>
  <si>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</si>
  <si>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</si>
  <si>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</si>
  <si>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</si>
  <si>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</si>
  <si>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</si>
  <si>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</si>
  <si>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</si>
  <si>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</si>
  <si>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</si>
  <si>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</si>
  <si>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</si>
  <si>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</si>
  <si>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</si>
  <si>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</si>
  <si>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</si>
  <si>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</si>
  <si>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</si>
  <si>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</si>
  <si>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</si>
  <si>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</si>
  <si>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</si>
  <si>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</si>
  <si>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</si>
  <si>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</si>
  <si>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</si>
  <si>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</si>
  <si>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</si>
  <si>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</si>
  <si>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</si>
  <si>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</si>
  <si>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</si>
  <si>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</si>
  <si>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</si>
  <si>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</si>
  <si>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</si>
  <si>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</si>
  <si>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</si>
  <si>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</si>
  <si>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</si>
  <si>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</si>
  <si>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</si>
  <si>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</si>
  <si>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</si>
  <si>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</si>
  <si>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</si>
  <si>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</si>
  <si>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</si>
  <si>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</si>
  <si>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</si>
  <si>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</si>
  <si>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</si>
  <si>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</si>
  <si>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</si>
  <si>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</si>
  <si>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</si>
  <si>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</si>
  <si>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</si>
  <si>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</si>
  <si>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</si>
  <si>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</si>
  <si>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</si>
  <si>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</si>
  <si>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</si>
  <si>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</si>
  <si>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</si>
  <si>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</si>
  <si>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</si>
  <si>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</si>
  <si>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</si>
  <si>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</si>
  <si>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</si>
  <si>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</si>
  <si>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</si>
  <si>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</si>
  <si>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</si>
  <si>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</si>
  <si>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</si>
  <si>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</si>
  <si>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</si>
  <si>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</si>
  <si>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</si>
  <si>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</si>
  <si>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</si>
  <si>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</si>
  <si>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</si>
  <si>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</si>
  <si>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</si>
  <si>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</si>
  <si>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</si>
  <si>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</si>
  <si>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</si>
  <si>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</si>
  <si>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</si>
  <si>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</si>
  <si>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</si>
  <si>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</si>
  <si>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</si>
  <si>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</si>
  <si>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</si>
  <si>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</si>
  <si>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</si>
  <si>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</si>
  <si>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</si>
  <si>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</si>
  <si>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</si>
  <si>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</si>
  <si>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</si>
  <si>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</si>
  <si>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</si>
  <si>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</si>
  <si>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</si>
  <si>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</si>
  <si>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</si>
  <si>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</si>
  <si>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</si>
  <si>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</si>
  <si>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</si>
  <si>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</si>
  <si>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</si>
  <si>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</si>
  <si>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</si>
  <si>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</si>
  <si>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</si>
  <si>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</si>
  <si>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</si>
  <si>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</si>
  <si>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</si>
  <si>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</si>
  <si>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</si>
  <si>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</si>
  <si>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</si>
  <si>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</si>
  <si>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</si>
  <si>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</si>
  <si>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</si>
  <si>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</si>
  <si>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</si>
  <si>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</si>
  <si>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</si>
  <si>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</si>
  <si>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</si>
  <si>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</si>
  <si>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</si>
  <si>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</si>
  <si>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</si>
  <si>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</si>
  <si>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</si>
  <si>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</si>
  <si>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</si>
  <si>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</si>
  <si>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</si>
  <si>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</si>
  <si>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</si>
  <si>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</si>
  <si>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</si>
  <si>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</si>
  <si>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</si>
  <si>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</si>
  <si>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</si>
  <si>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</si>
  <si>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</si>
  <si>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</si>
  <si>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</si>
  <si>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</si>
  <si>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</si>
  <si>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</si>
  <si>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</si>
  <si>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</si>
  <si>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</si>
  <si>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</si>
  <si>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</si>
  <si>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</si>
  <si>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</si>
  <si>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</si>
  <si>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</si>
  <si>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</si>
  <si>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</si>
  <si>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</si>
  <si>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</si>
  <si>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</si>
  <si>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</si>
  <si>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</si>
  <si>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</si>
  <si>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</si>
  <si>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</si>
  <si>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</si>
  <si>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</si>
  <si>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</si>
  <si>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</si>
  <si>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</si>
  <si>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</si>
  <si>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</si>
  <si>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</si>
  <si>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</si>
  <si>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</si>
  <si>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</si>
  <si>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</si>
  <si>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</si>
  <si>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</si>
  <si>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</si>
  <si>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</si>
  <si>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</si>
  <si>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</si>
  <si>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</si>
  <si>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</si>
  <si>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</si>
  <si>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</si>
  <si>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</si>
  <si>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</si>
  <si>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</si>
  <si>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</si>
  <si>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</si>
  <si>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</si>
  <si>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</si>
  <si>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</si>
  <si>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</si>
  <si>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</si>
  <si>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</si>
  <si>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</si>
  <si>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</si>
  <si>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</si>
  <si>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</si>
  <si>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</si>
  <si>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</si>
  <si>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</si>
  <si>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</si>
  <si>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</si>
  <si>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</si>
  <si>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</si>
  <si>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</si>
  <si>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</si>
  <si>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</si>
  <si>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</si>
  <si>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</si>
  <si>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</si>
  <si>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</si>
  <si>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</si>
  <si>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</si>
  <si>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</si>
  <si>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</si>
  <si>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</si>
  <si>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</si>
  <si>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</si>
  <si>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</si>
  <si>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</si>
  <si>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</si>
  <si>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</si>
  <si>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</si>
  <si>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</si>
  <si>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</si>
  <si>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</si>
  <si>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</si>
  <si>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</si>
  <si>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</si>
  <si>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</si>
  <si>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</si>
  <si>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</si>
  <si>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</si>
  <si>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</si>
  <si>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</si>
  <si>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</si>
  <si>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</si>
  <si>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</si>
  <si>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</si>
  <si>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</si>
  <si>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</si>
  <si>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</si>
  <si>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</si>
  <si>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</si>
  <si>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</si>
  <si>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</si>
  <si>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</si>
  <si>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</si>
  <si>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</si>
  <si>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</si>
  <si>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</si>
  <si>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</si>
  <si>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</si>
  <si>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</si>
  <si>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</si>
  <si>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</si>
  <si>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</si>
  <si>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</si>
  <si>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</si>
  <si>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</si>
  <si>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</si>
  <si>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</si>
  <si>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</si>
  <si>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</si>
  <si>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</si>
  <si>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</si>
  <si>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</si>
  <si>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</si>
  <si>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</si>
  <si>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</si>
  <si>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</si>
  <si>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</si>
  <si>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</si>
  <si>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</si>
  <si>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</si>
  <si>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</si>
  <si>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</si>
  <si>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</si>
  <si>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</si>
  <si>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</si>
  <si>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</si>
  <si>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</si>
  <si>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</si>
  <si>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</si>
  <si>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</si>
  <si>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</si>
  <si>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</si>
  <si>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</si>
  <si>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</si>
  <si>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</si>
  <si>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</si>
  <si>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</si>
  <si>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</si>
  <si>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</si>
  <si>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</si>
  <si>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</si>
  <si>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</si>
  <si>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</si>
  <si>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</si>
  <si>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</si>
  <si>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</si>
  <si>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</si>
  <si>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</si>
  <si>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</si>
  <si>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</si>
  <si>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</si>
  <si>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</si>
  <si>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</si>
  <si>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</si>
  <si>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</si>
  <si>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</si>
  <si>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</si>
  <si>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</si>
  <si>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</si>
  <si>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</si>
  <si>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</si>
  <si>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</si>
  <si>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</si>
  <si>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</si>
  <si>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</si>
  <si>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</si>
  <si>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</si>
  <si>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</si>
  <si>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</si>
  <si>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</si>
  <si>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</si>
  <si>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</si>
  <si>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</si>
  <si>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</si>
  <si>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</si>
  <si>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</si>
  <si>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</si>
  <si>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</si>
  <si>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</si>
  <si>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</si>
  <si>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</si>
  <si>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</si>
  <si>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</si>
  <si>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</si>
  <si>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</si>
  <si>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</si>
  <si>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</si>
  <si>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</si>
  <si>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</si>
  <si>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</si>
  <si>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</si>
  <si>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</si>
  <si>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</si>
  <si>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</si>
  <si>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</si>
  <si>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</si>
  <si>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</si>
  <si>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</si>
  <si>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</si>
  <si>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</si>
  <si>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</si>
  <si>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</si>
  <si>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</si>
  <si>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</si>
  <si>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</si>
  <si>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</si>
  <si>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</si>
  <si>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</si>
  <si>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</si>
  <si>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</si>
  <si>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</si>
  <si>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</si>
  <si>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</si>
  <si>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</si>
  <si>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</si>
  <si>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</si>
  <si>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</si>
  <si>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</si>
  <si>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</si>
  <si>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</si>
  <si>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</si>
  <si>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</si>
  <si>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</si>
  <si>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</si>
  <si>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</si>
  <si>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</si>
  <si>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</si>
  <si>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</si>
  <si>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</si>
  <si>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</si>
  <si>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</si>
  <si>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</si>
  <si>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</si>
  <si>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</si>
  <si>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</si>
  <si>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</si>
  <si>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</si>
  <si>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</si>
  <si>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</si>
  <si>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</si>
  <si>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</si>
  <si>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</si>
  <si>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</si>
  <si>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</si>
  <si>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</si>
  <si>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</si>
  <si>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</si>
  <si>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</si>
  <si>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</si>
  <si>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</si>
  <si>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</si>
  <si>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</si>
  <si>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</si>
  <si>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</si>
  <si>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</si>
  <si>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</si>
  <si>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</si>
  <si>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</si>
  <si>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</si>
  <si>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</si>
  <si>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</si>
  <si>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</si>
  <si>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</si>
  <si>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</si>
  <si>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</si>
  <si>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</si>
  <si>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</si>
  <si>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</si>
  <si>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</si>
  <si>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</si>
  <si>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</si>
  <si>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</si>
  <si>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</si>
  <si>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</si>
  <si>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</si>
  <si>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</si>
  <si>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</si>
  <si>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</si>
  <si>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</si>
  <si>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</si>
  <si>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</si>
  <si>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</si>
  <si>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</si>
  <si>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</si>
  <si>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</si>
  <si>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</si>
  <si>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</si>
  <si>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</si>
  <si>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</si>
  <si>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</si>
  <si>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</si>
  <si>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</si>
  <si>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</si>
  <si>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</si>
  <si>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</si>
  <si>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</si>
  <si>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</si>
  <si>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</si>
  <si>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</si>
  <si>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</si>
  <si>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</si>
  <si>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</si>
  <si>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</si>
  <si>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</si>
  <si>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</si>
  <si>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</si>
  <si>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</si>
  <si>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</si>
  <si>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</si>
  <si>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</si>
  <si>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</si>
  <si>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</si>
  <si>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</si>
  <si>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</si>
  <si>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</si>
  <si>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</si>
  <si>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</si>
  <si>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</si>
  <si>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</si>
  <si>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</si>
  <si>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</si>
  <si>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</si>
  <si>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</si>
  <si>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</si>
  <si>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</si>
  <si>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</si>
  <si>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</si>
  <si>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</si>
  <si>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</si>
  <si>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</si>
  <si>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</si>
  <si>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</si>
  <si>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</si>
  <si>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</si>
  <si>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</si>
  <si>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</si>
  <si>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</si>
  <si>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</si>
  <si>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</si>
  <si>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</si>
  <si>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</si>
  <si>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</si>
  <si>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</si>
  <si>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</si>
  <si>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</si>
  <si>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</si>
  <si>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</si>
  <si>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</si>
  <si>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</si>
  <si>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</si>
  <si>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</si>
  <si>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</si>
  <si>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</si>
  <si>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</si>
  <si>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</si>
  <si>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</si>
  <si>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</si>
  <si>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</si>
  <si>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</si>
  <si>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</si>
  <si>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</si>
  <si>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</si>
  <si>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</si>
  <si>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</si>
  <si>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</si>
  <si>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</si>
  <si>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</si>
  <si>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</si>
  <si>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</si>
  <si>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</si>
  <si>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</si>
  <si>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</si>
  <si>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</si>
  <si>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</si>
  <si>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</si>
  <si>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</si>
  <si>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</si>
  <si>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</si>
  <si>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</si>
  <si>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</si>
  <si>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</si>
  <si>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</si>
  <si>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</si>
  <si>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</si>
  <si>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</si>
  <si>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</si>
  <si>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</si>
  <si>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</si>
  <si>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</si>
  <si>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</si>
  <si>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</si>
  <si>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</si>
  <si>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</si>
  <si>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</si>
  <si>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</si>
  <si>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</si>
  <si>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</si>
  <si>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</si>
  <si>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</si>
  <si>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</si>
  <si>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</si>
  <si>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</si>
  <si>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</si>
  <si>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</si>
  <si>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</si>
  <si>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</si>
  <si>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</si>
  <si>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</si>
  <si>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</si>
  <si>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</si>
  <si>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</si>
  <si>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</si>
  <si>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</si>
  <si>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</si>
  <si>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</si>
  <si>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</si>
  <si>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</si>
  <si>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</si>
  <si>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</si>
  <si>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</si>
  <si>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</si>
  <si>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</si>
  <si>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</si>
  <si>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</si>
  <si>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</si>
  <si>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</si>
  <si>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</si>
  <si>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</si>
  <si>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</si>
  <si>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</si>
  <si>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</si>
  <si>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</si>
  <si>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</si>
  <si>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</si>
  <si>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</si>
  <si>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</si>
  <si>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</si>
  <si>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</si>
  <si>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</si>
  <si>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</si>
  <si>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</si>
  <si>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</si>
  <si>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</si>
  <si>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</si>
  <si>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</si>
  <si>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</si>
  <si>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</si>
  <si>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</si>
  <si>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</si>
  <si>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</si>
  <si>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</si>
  <si>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</si>
  <si>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</si>
  <si>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</si>
  <si>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</si>
  <si>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</si>
  <si>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</si>
  <si>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</si>
  <si>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</si>
  <si>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</si>
  <si>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</si>
  <si>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</si>
  <si>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</si>
  <si>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</si>
  <si>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</si>
  <si>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</si>
  <si>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</si>
  <si>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</si>
  <si>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</si>
  <si>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</si>
  <si>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</si>
  <si>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</si>
  <si>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</si>
  <si>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</si>
  <si>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</si>
  <si>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</si>
  <si>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</si>
  <si>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</si>
  <si>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</si>
  <si>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</si>
  <si>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</si>
  <si>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</si>
  <si>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</si>
  <si>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</si>
  <si>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</si>
  <si>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</si>
  <si>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</si>
  <si>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</si>
  <si>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</si>
  <si>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</si>
  <si>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</si>
  <si>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</si>
  <si>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</si>
  <si>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</si>
  <si>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</si>
  <si>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</si>
  <si>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</si>
  <si>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</si>
  <si>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</si>
  <si>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</si>
  <si>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</si>
  <si>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</si>
  <si>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</si>
  <si>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</si>
  <si>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</si>
  <si>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</si>
  <si>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</si>
  <si>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</si>
  <si>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</si>
  <si>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</si>
  <si>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</si>
  <si>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</si>
  <si>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</si>
  <si>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</si>
  <si>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</si>
  <si>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</si>
  <si>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</si>
  <si>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</si>
  <si>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</si>
  <si>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</si>
  <si>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</si>
  <si>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</si>
  <si>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</si>
  <si>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</si>
  <si>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</si>
  <si>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</si>
  <si>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</si>
  <si>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</si>
  <si>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</si>
  <si>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</si>
  <si>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</si>
  <si>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</si>
  <si>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</si>
  <si>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</si>
  <si>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</si>
  <si>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</si>
  <si>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</si>
  <si>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</si>
  <si>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</si>
  <si>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</si>
  <si>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</si>
  <si>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</si>
  <si>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</si>
  <si>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</si>
  <si>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</si>
  <si>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</si>
  <si>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</si>
  <si>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</si>
  <si>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</si>
  <si>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</si>
  <si>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</si>
  <si>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</si>
  <si>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</si>
  <si>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</si>
  <si>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</si>
  <si>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</si>
  <si>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</si>
  <si>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</si>
  <si>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</si>
  <si>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</si>
  <si>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</si>
  <si>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</si>
  <si>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</si>
  <si>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</si>
  <si>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</si>
  <si>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</si>
  <si>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</si>
  <si>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</si>
  <si>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</si>
  <si>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</si>
  <si>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</si>
  <si>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</si>
  <si>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</si>
  <si>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</si>
  <si>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</si>
  <si>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</si>
  <si>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</si>
  <si>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</si>
  <si>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</si>
  <si>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</si>
  <si>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</si>
  <si>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</si>
  <si>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</si>
  <si>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</si>
  <si>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</si>
  <si>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</si>
  <si>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</si>
  <si>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</si>
  <si>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</si>
  <si>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</si>
  <si>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</si>
  <si>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</si>
  <si>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</si>
  <si>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</si>
  <si>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</si>
  <si>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</si>
  <si>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</si>
  <si>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</si>
  <si>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</si>
  <si>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</si>
  <si>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</si>
  <si>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</si>
  <si>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</si>
  <si>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</si>
  <si>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</si>
  <si>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</si>
  <si>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</si>
  <si>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</si>
  <si>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</si>
  <si>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</si>
  <si>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</si>
  <si>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</si>
  <si>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</si>
  <si>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</si>
  <si>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</si>
  <si>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</si>
  <si>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</si>
  <si>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</si>
  <si>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</si>
  <si>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</si>
  <si>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</si>
  <si>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</si>
  <si>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</si>
  <si>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</si>
  <si>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</si>
  <si>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</si>
  <si>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</si>
  <si>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</si>
  <si>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</si>
  <si>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</si>
  <si>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</si>
  <si>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</si>
  <si>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</si>
  <si>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</si>
  <si>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</si>
  <si>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</si>
  <si>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</si>
  <si>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</si>
  <si>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</si>
  <si>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</si>
  <si>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</si>
  <si>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</si>
  <si>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</si>
  <si>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</si>
  <si>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</si>
  <si>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</si>
  <si>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</si>
  <si>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</si>
  <si>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</si>
  <si>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</si>
  <si>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</si>
  <si>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</si>
  <si>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</si>
  <si>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</si>
  <si>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</si>
  <si>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</si>
  <si>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</si>
  <si>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</si>
  <si>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</si>
  <si>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</si>
  <si>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</si>
  <si>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</si>
  <si>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</si>
  <si>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</si>
  <si>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</si>
  <si>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</si>
  <si>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</si>
  <si>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</si>
  <si>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</si>
  <si>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</si>
  <si>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</si>
  <si>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</si>
  <si>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</si>
  <si>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</si>
  <si>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</si>
  <si>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</si>
  <si>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</si>
  <si>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</si>
  <si>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</si>
  <si>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</si>
  <si>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</si>
  <si>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</si>
  <si>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</si>
  <si>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</si>
  <si>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</si>
  <si>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</si>
  <si>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</si>
  <si>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</si>
  <si>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</si>
  <si>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</si>
  <si>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</si>
  <si>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</si>
  <si>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</si>
  <si>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</si>
  <si>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</si>
  <si>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</si>
  <si>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</si>
  <si>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</si>
  <si>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</si>
  <si>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</si>
  <si>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</si>
  <si>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</si>
  <si>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</si>
  <si>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</si>
  <si>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</si>
  <si>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</si>
  <si>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</si>
  <si>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</si>
  <si>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</si>
  <si>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</si>
  <si>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</si>
  <si>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</si>
  <si>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</si>
  <si>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</si>
  <si>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</si>
  <si>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</si>
  <si>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</si>
  <si>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</si>
  <si>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</si>
  <si>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</si>
  <si>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</si>
  <si>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</si>
  <si>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</si>
  <si>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</si>
  <si>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</si>
  <si>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</si>
  <si>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</si>
  <si>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</si>
  <si>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</si>
  <si>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</si>
  <si>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</si>
  <si>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</si>
  <si>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</si>
  <si>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</si>
  <si>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</si>
  <si>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</si>
  <si>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</si>
  <si>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</si>
  <si>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</si>
  <si>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</si>
  <si>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</si>
  <si>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</si>
  <si>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</si>
  <si>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</si>
  <si>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</si>
  <si>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</si>
  <si>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</si>
  <si>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</si>
  <si>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</si>
  <si>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</si>
  <si>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</si>
  <si>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</si>
  <si>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</si>
  <si>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</si>
  <si>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</si>
  <si>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</si>
  <si>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</si>
  <si>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</si>
  <si>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</si>
  <si>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</si>
  <si>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</si>
  <si>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</si>
  <si>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</si>
  <si>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</si>
  <si>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</si>
  <si>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</si>
  <si>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</si>
  <si>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</si>
  <si>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</si>
  <si>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</si>
  <si>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</si>
  <si>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</si>
  <si>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</si>
  <si>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</si>
  <si>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</si>
  <si>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</si>
  <si>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</si>
  <si>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</si>
  <si>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</si>
  <si>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</si>
  <si>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</si>
  <si>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</si>
  <si>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</si>
  <si>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</si>
  <si>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</si>
  <si>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</si>
  <si>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</si>
  <si>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</si>
  <si>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</si>
  <si>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</si>
  <si>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</si>
  <si>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</si>
  <si>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</si>
  <si>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</si>
  <si>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</si>
  <si>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</si>
  <si>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</si>
  <si>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</si>
  <si>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</si>
  <si>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</si>
  <si>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</si>
  <si>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</si>
  <si>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</si>
  <si>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</si>
  <si>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</si>
  <si>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</si>
  <si>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</si>
  <si>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</si>
  <si>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</si>
  <si>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</si>
  <si>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</si>
  <si>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</si>
  <si>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</si>
  <si>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</si>
  <si>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</si>
  <si>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</si>
  <si>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</si>
  <si>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</si>
  <si>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</si>
  <si>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</si>
  <si>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</si>
  <si>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</si>
  <si>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</si>
  <si>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</si>
  <si>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</si>
  <si>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</si>
  <si>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</si>
  <si>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</si>
  <si>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</si>
  <si>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</si>
  <si>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</si>
  <si>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</si>
  <si>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</si>
  <si>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</si>
  <si>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</si>
  <si>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</si>
  <si>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</si>
  <si>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</si>
  <si>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</si>
  <si>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</si>
  <si>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</si>
  <si>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</si>
  <si>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</si>
  <si>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</si>
  <si>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</si>
  <si>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</si>
  <si>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</si>
  <si>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</si>
  <si>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</si>
  <si>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</si>
  <si>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</si>
  <si>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</si>
  <si>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</si>
  <si>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</si>
  <si>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</si>
  <si>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</si>
  <si>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</si>
  <si>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</si>
  <si>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</si>
  <si>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</si>
  <si>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</si>
  <si>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</si>
  <si>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</si>
  <si>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</si>
  <si>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</si>
  <si>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</si>
  <si>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</si>
  <si>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</si>
  <si>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</si>
  <si>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</si>
  <si>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</si>
  <si>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</si>
  <si>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</si>
  <si>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</si>
  <si>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</si>
  <si>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</si>
  <si>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</si>
  <si>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</si>
  <si>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</si>
  <si>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</si>
  <si>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</si>
  <si>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</si>
  <si>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</si>
  <si>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</si>
  <si>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</si>
  <si>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</si>
  <si>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</si>
  <si>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</si>
  <si>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</si>
  <si>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</si>
  <si>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</si>
  <si>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</si>
  <si>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</si>
  <si>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</si>
  <si>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</si>
  <si>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</si>
  <si>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</si>
  <si>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</si>
  <si>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</si>
  <si>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</si>
  <si>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</si>
  <si>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</si>
  <si>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</si>
  <si>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</si>
  <si>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</si>
  <si>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</si>
  <si>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</si>
  <si>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</si>
  <si>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</si>
  <si>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</si>
  <si>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</si>
  <si>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</si>
  <si>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</si>
  <si>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</si>
  <si>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</si>
  <si>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</si>
  <si>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</si>
  <si>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</si>
  <si>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</si>
  <si>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</si>
  <si>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</si>
  <si>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</si>
  <si>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</si>
  <si>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</si>
  <si>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</si>
  <si>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</si>
  <si>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</si>
  <si>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</si>
  <si>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</si>
  <si>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</si>
  <si>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</si>
  <si>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</si>
  <si>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</si>
  <si>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</si>
  <si>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</si>
  <si>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</si>
  <si>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</si>
  <si>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</si>
  <si>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</si>
  <si>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</si>
  <si>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</si>
  <si>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</si>
  <si>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</si>
  <si>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</si>
  <si>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</si>
  <si>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</si>
  <si>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</si>
  <si>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</si>
  <si>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</si>
  <si>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</si>
  <si>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</si>
  <si>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</si>
  <si>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</si>
  <si>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</si>
  <si>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</si>
  <si>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</si>
  <si>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</si>
  <si>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</si>
  <si>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</si>
  <si>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</si>
  <si>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</si>
  <si>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</si>
  <si>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</si>
  <si>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</si>
  <si>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</si>
  <si>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</si>
  <si>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</si>
  <si>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</si>
  <si>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</si>
  <si>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</si>
  <si>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</si>
  <si>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</si>
  <si>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</si>
  <si>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</si>
  <si>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</si>
  <si>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</si>
  <si>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</si>
  <si>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</si>
  <si>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</si>
  <si>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</si>
  <si>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</si>
  <si>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</si>
  <si>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</si>
  <si>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</si>
  <si>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</si>
  <si>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</si>
  <si>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</si>
  <si>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</si>
  <si>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</si>
  <si>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</si>
  <si>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</si>
  <si>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</si>
  <si>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</si>
  <si>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</si>
  <si>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</si>
  <si>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</si>
  <si>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</si>
  <si>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</si>
  <si>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</si>
  <si>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</si>
  <si>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</si>
  <si>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</si>
  <si>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</si>
  <si>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</si>
  <si>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</si>
  <si>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</si>
  <si>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</si>
  <si>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</si>
  <si>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</si>
  <si>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</si>
  <si>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</si>
  <si>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</si>
  <si>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</si>
  <si>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</si>
  <si>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</si>
  <si>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</si>
  <si>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</si>
  <si>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</si>
  <si>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</si>
  <si>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</si>
  <si>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</si>
  <si>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</si>
  <si>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</si>
  <si>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</si>
  <si>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</si>
  <si>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</si>
  <si>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</si>
  <si>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</si>
  <si>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</si>
  <si>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</si>
  <si>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</si>
  <si>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</si>
  <si>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</si>
  <si>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</si>
  <si>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</si>
  <si>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</si>
  <si>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</si>
  <si>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</si>
  <si>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</si>
  <si>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</si>
  <si>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</si>
  <si>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</si>
  <si>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</si>
  <si>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</si>
  <si>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</si>
  <si>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</si>
  <si>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</si>
  <si>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</si>
  <si>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</si>
  <si>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</si>
  <si>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</si>
  <si>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</si>
  <si>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</si>
  <si>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</si>
  <si>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</si>
  <si>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</si>
  <si>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</si>
  <si>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</si>
  <si>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</si>
  <si>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</si>
  <si>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</si>
  <si>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</si>
  <si>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</si>
  <si>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</si>
  <si>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</si>
  <si>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</si>
  <si>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</si>
  <si>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</si>
  <si>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</si>
  <si>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</si>
  <si>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</si>
  <si>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</si>
  <si>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</si>
  <si>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</si>
  <si>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</si>
  <si>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</si>
  <si>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</si>
  <si>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</si>
  <si>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</si>
  <si>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</si>
  <si>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</si>
  <si>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</si>
  <si>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</si>
  <si>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</si>
  <si>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</si>
  <si>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</si>
  <si>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</si>
  <si>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</si>
  <si>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</si>
  <si>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</si>
  <si>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</si>
  <si>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</si>
  <si>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</si>
  <si>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</si>
  <si>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</si>
  <si>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</si>
  <si>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</si>
  <si>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</si>
  <si>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</si>
  <si>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</si>
  <si>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</si>
  <si>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</si>
  <si>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</si>
  <si>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</si>
  <si>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</si>
  <si>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</si>
  <si>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</si>
  <si>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</si>
  <si>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</si>
  <si>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</si>
  <si>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</si>
  <si>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</si>
  <si>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</si>
  <si>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</si>
  <si>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</si>
  <si>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</si>
  <si>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</si>
  <si>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</si>
  <si>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</si>
  <si>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</si>
  <si>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</si>
  <si>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</si>
  <si>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</si>
  <si>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</si>
  <si>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</si>
  <si>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</si>
  <si>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</si>
  <si>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</si>
  <si>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</si>
  <si>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</si>
  <si>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</si>
  <si>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</si>
  <si>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</si>
  <si>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</si>
  <si>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</si>
  <si>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</si>
  <si>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</si>
  <si>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</si>
  <si>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</si>
  <si>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</si>
  <si>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</si>
  <si>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</si>
  <si>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</si>
  <si>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</si>
  <si>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</si>
  <si>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</si>
  <si>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</si>
  <si>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</si>
  <si>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</si>
  <si>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</si>
  <si>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</si>
  <si>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</si>
  <si>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</si>
  <si>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</si>
  <si>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</si>
  <si>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</si>
  <si>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</si>
  <si>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</si>
  <si>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</si>
  <si>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</si>
  <si>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</si>
  <si>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</si>
  <si>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</si>
  <si>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</si>
  <si>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</si>
  <si>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</si>
  <si>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</si>
  <si>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</si>
  <si>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</si>
  <si>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</si>
  <si>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</si>
  <si>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</si>
  <si>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</si>
  <si>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</si>
  <si>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</si>
  <si>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</si>
  <si>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</si>
  <si>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</si>
  <si>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</si>
  <si>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</si>
  <si>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</si>
  <si>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</si>
  <si>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</si>
  <si>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</si>
  <si>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</si>
  <si>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</si>
  <si>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</si>
  <si>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</si>
  <si>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</si>
  <si>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</si>
  <si>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</si>
  <si>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</si>
  <si>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</si>
  <si>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</si>
  <si>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</si>
  <si>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</si>
  <si>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</si>
  <si>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</si>
  <si>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</si>
  <si>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</si>
  <si>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</si>
  <si>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</si>
  <si>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</si>
  <si>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</si>
  <si>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</si>
  <si>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</si>
  <si>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</si>
  <si>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</si>
  <si>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</si>
  <si>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</si>
  <si>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</si>
  <si>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</si>
  <si>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</si>
  <si>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</si>
  <si>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</si>
  <si>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</si>
  <si>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</si>
  <si>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</si>
  <si>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</si>
  <si>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</si>
  <si>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</si>
  <si>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</si>
  <si>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</si>
  <si>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</si>
  <si>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</si>
  <si>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</si>
  <si>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</si>
  <si>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</si>
  <si>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</si>
  <si>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</si>
  <si>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</si>
  <si>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</si>
  <si>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</si>
  <si>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</si>
  <si>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</si>
  <si>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</si>
  <si>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</si>
  <si>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</si>
  <si>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</si>
  <si>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</si>
  <si>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</si>
  <si>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</si>
  <si>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</si>
  <si>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</si>
  <si>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</si>
  <si>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</si>
  <si>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</si>
  <si>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</si>
  <si>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</si>
  <si>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</si>
  <si>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</si>
  <si>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</si>
  <si>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</si>
  <si>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</si>
  <si>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</si>
  <si>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</si>
  <si>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</si>
  <si>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</si>
  <si>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</si>
  <si>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</si>
  <si>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</si>
  <si>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</si>
  <si>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</si>
  <si>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</si>
  <si>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</si>
  <si>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</si>
  <si>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</si>
  <si>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</si>
  <si>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</si>
  <si>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</si>
  <si>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</si>
  <si>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</si>
  <si>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</si>
  <si>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</si>
  <si>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</si>
  <si>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</si>
  <si>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</si>
  <si>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</si>
  <si>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</si>
  <si>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</si>
  <si>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</si>
  <si>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</si>
  <si>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</si>
  <si>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</si>
  <si>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</si>
  <si>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</si>
  <si>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</si>
  <si>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</si>
  <si>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</si>
  <si>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</si>
  <si>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</si>
  <si>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</si>
  <si>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</si>
  <si>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</si>
  <si>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</si>
  <si>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</si>
  <si>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</si>
  <si>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</si>
  <si>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</si>
  <si>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</si>
  <si>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</si>
  <si>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</si>
  <si>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</si>
  <si>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</si>
  <si>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</si>
  <si>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</si>
  <si>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</si>
  <si>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</si>
  <si>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</si>
  <si>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</si>
  <si>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</si>
  <si>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</si>
  <si>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</si>
  <si>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</si>
  <si>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</si>
  <si>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</si>
  <si>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</si>
  <si>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</si>
  <si>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</si>
  <si>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</si>
  <si>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</si>
  <si>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</si>
  <si>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</si>
  <si>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</si>
  <si>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</si>
  <si>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</si>
  <si>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</si>
  <si>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</si>
  <si>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</si>
  <si>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</si>
  <si>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</si>
  <si>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</si>
  <si>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</si>
  <si>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</si>
  <si>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</si>
  <si>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</si>
  <si>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</si>
  <si>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</si>
  <si>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</si>
  <si>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</si>
  <si>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</si>
  <si>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</si>
  <si>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</si>
  <si>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</si>
  <si>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</si>
  <si>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</si>
  <si>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</si>
  <si>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</si>
  <si>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</si>
  <si>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</si>
  <si>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</si>
  <si>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</si>
  <si>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</si>
  <si>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</si>
  <si>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</si>
  <si>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</si>
  <si>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</si>
  <si>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</si>
  <si>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</si>
  <si>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</si>
  <si>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</si>
  <si>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</si>
  <si>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</si>
  <si>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</si>
  <si>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</si>
  <si>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</si>
  <si>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</si>
  <si>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</si>
  <si>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</si>
  <si>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</si>
  <si>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</si>
  <si>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</si>
  <si>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</si>
  <si>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</si>
  <si>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</si>
  <si>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</si>
  <si>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</si>
  <si>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</si>
  <si>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</si>
  <si>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</si>
  <si>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</si>
  <si>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</si>
  <si>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</si>
  <si>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</si>
  <si>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</si>
  <si>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</si>
  <si>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</si>
  <si>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</si>
  <si>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</si>
  <si>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</si>
  <si>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</si>
  <si>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</si>
  <si>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</si>
  <si>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</si>
  <si>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</si>
  <si>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</si>
  <si>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</si>
  <si>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</si>
  <si>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</si>
  <si>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</si>
  <si>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</si>
  <si>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</si>
  <si>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</si>
  <si>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</si>
  <si>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</si>
  <si>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</si>
  <si>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</si>
  <si>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</si>
  <si>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</si>
  <si>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</si>
  <si>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</si>
  <si>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</si>
  <si>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</si>
  <si>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</si>
  <si>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</si>
  <si>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</si>
  <si>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</si>
  <si>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</si>
  <si>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</si>
  <si>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</si>
  <si>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</si>
  <si>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</si>
  <si>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</si>
  <si>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</si>
  <si>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</si>
  <si>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</si>
  <si>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</si>
  <si>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</si>
  <si>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</si>
  <si>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</si>
  <si>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</si>
  <si>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</si>
  <si>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</si>
  <si>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</si>
  <si>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</si>
  <si>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</si>
  <si>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</si>
  <si>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</si>
  <si>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</si>
  <si>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</si>
  <si>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</si>
  <si>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</si>
  <si>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</si>
  <si>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</si>
  <si>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</si>
  <si>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</si>
  <si>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</si>
  <si>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</si>
  <si>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</si>
  <si>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</si>
  <si>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</si>
  <si>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</si>
  <si>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</si>
  <si>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</si>
  <si>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</si>
  <si>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</si>
  <si>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</si>
  <si>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</si>
  <si>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</si>
  <si>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</si>
  <si>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</si>
  <si>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</si>
  <si>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</si>
  <si>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</si>
  <si>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</si>
  <si>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</si>
  <si>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</si>
  <si>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</si>
  <si>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</si>
  <si>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</si>
  <si>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</si>
  <si>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</si>
  <si>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</si>
  <si>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</si>
  <si>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</si>
  <si>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</si>
  <si>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</si>
  <si>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</si>
  <si>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</si>
  <si>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</si>
  <si>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</si>
  <si>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</si>
  <si>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</si>
  <si>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</si>
  <si>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</si>
  <si>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</si>
  <si>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</si>
  <si>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</si>
  <si>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</si>
  <si>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</si>
  <si>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</si>
  <si>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</si>
  <si>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</si>
  <si>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</si>
  <si>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</si>
  <si>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</si>
  <si>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</si>
  <si>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</si>
  <si>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</si>
  <si>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</si>
  <si>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</si>
  <si>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</si>
  <si>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</si>
  <si>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</si>
  <si>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</si>
  <si>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</si>
  <si>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</si>
  <si>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</si>
  <si>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</si>
  <si>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</si>
  <si>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</si>
  <si>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</si>
  <si>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</si>
  <si>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</si>
  <si>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</si>
  <si>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</si>
  <si>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</si>
  <si>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</si>
  <si>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</si>
  <si>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</si>
  <si>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</si>
  <si>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</si>
  <si>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</si>
  <si>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</si>
  <si>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</si>
  <si>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</si>
  <si>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</si>
  <si>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</si>
  <si>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</si>
  <si>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</si>
  <si>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</si>
  <si>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</si>
  <si>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</si>
  <si>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</si>
  <si>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</si>
  <si>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</si>
  <si>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</si>
  <si>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</si>
  <si>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</si>
  <si>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</si>
  <si>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</si>
  <si>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</si>
  <si>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</si>
  <si>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</si>
  <si>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</si>
  <si>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</si>
  <si>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</si>
  <si>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</si>
  <si>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</si>
  <si>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</si>
  <si>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</si>
  <si>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</si>
  <si>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</si>
  <si>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</si>
  <si>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</si>
  <si>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</si>
  <si>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</si>
  <si>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</si>
  <si>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</si>
  <si>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</si>
  <si>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</si>
  <si>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</si>
  <si>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</si>
  <si>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</si>
  <si>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</si>
  <si>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</si>
  <si>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</si>
  <si>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</si>
  <si>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</si>
  <si>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</si>
  <si>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</si>
  <si>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</si>
  <si>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</si>
  <si>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</si>
  <si>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</si>
  <si>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</si>
  <si>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</si>
  <si>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</si>
  <si>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</si>
  <si>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</si>
  <si>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</si>
  <si>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</si>
  <si>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</si>
  <si>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</si>
  <si>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</si>
  <si>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</si>
  <si>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</si>
  <si>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</si>
  <si>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</si>
  <si>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</si>
  <si>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</si>
  <si>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</si>
  <si>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</si>
  <si>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</si>
  <si>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</si>
  <si>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</si>
  <si>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</si>
  <si>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</si>
  <si>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</si>
  <si>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</si>
  <si>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</si>
  <si>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</si>
  <si>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</si>
  <si>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</si>
  <si>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</si>
  <si>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</si>
  <si>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</si>
  <si>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</si>
  <si>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</si>
  <si>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</si>
  <si>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</si>
  <si>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</si>
  <si>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</si>
  <si>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</si>
  <si>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</si>
  <si>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</si>
  <si>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</si>
  <si>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</si>
  <si>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</si>
  <si>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</si>
  <si>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</si>
  <si>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</si>
  <si>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</si>
  <si>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</si>
  <si>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</si>
  <si>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</si>
  <si>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</si>
  <si>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</si>
  <si>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</si>
  <si>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</si>
  <si>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</si>
  <si>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</si>
  <si>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</si>
  <si>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</si>
  <si>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</si>
  <si>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</si>
  <si>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</si>
  <si>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</si>
  <si>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</si>
  <si>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</si>
  <si>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</si>
  <si>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</si>
  <si>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</si>
  <si>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</si>
  <si>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</si>
  <si>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</si>
  <si>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</si>
  <si>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</si>
  <si>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</si>
  <si>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</si>
  <si>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</si>
  <si>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</si>
  <si>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</si>
  <si>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</si>
  <si>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</si>
  <si>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</si>
  <si>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</si>
  <si>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</si>
  <si>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</si>
  <si>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</si>
  <si>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</si>
  <si>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</si>
  <si>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</si>
  <si>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</si>
  <si>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</si>
  <si>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</si>
  <si>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</si>
  <si>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</si>
  <si>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</si>
  <si>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</si>
  <si>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</si>
  <si>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</si>
  <si>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</si>
  <si>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</si>
  <si>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</si>
  <si>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</si>
  <si>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</si>
  <si>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</si>
  <si>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</si>
  <si>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</si>
  <si>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</si>
  <si>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</si>
  <si>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</si>
  <si>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</si>
  <si>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</si>
  <si>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</si>
  <si>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</si>
  <si>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</si>
  <si>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</si>
  <si>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</si>
  <si>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</si>
  <si>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</si>
  <si>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</si>
  <si>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</si>
  <si>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</si>
  <si>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</si>
  <si>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</si>
  <si>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</si>
  <si>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</si>
  <si>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</si>
  <si>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</si>
  <si>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</si>
  <si>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</si>
  <si>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</si>
  <si>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</si>
  <si>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</si>
  <si>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</si>
  <si>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</si>
  <si>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</si>
  <si>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</si>
  <si>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</si>
  <si>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</si>
  <si>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</si>
  <si>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</si>
  <si>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</si>
  <si>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</si>
  <si>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</si>
  <si>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</si>
  <si>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</si>
  <si>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</si>
  <si>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</si>
  <si>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</si>
  <si>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</si>
  <si>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</si>
  <si>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</si>
  <si>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</si>
  <si>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</si>
  <si>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</si>
  <si>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</si>
  <si>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</si>
  <si>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</si>
  <si>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</si>
  <si>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</si>
  <si>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</si>
  <si>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</si>
  <si>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</si>
  <si>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</si>
  <si>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</si>
  <si>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</si>
  <si>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</si>
  <si>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</si>
  <si>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</si>
  <si>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</si>
  <si>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</si>
  <si>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</si>
  <si>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</si>
  <si>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</si>
  <si>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</si>
  <si>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</si>
  <si>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</si>
  <si>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</si>
  <si>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</si>
  <si>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</si>
  <si>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</si>
  <si>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</si>
  <si>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</si>
  <si>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</si>
  <si>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</si>
  <si>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</si>
  <si>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</si>
  <si>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</si>
  <si>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</si>
  <si>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</si>
  <si>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</si>
  <si>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</si>
  <si>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</si>
  <si>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</si>
  <si>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</si>
  <si>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</si>
  <si>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</si>
  <si>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</si>
  <si>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</si>
  <si>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</si>
  <si>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</si>
  <si>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</si>
  <si>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</si>
  <si>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</si>
  <si>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</si>
  <si>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</si>
  <si>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</si>
  <si>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</si>
  <si>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</si>
  <si>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</si>
  <si>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</si>
  <si>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</si>
  <si>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</si>
  <si>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</si>
  <si>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</si>
  <si>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</si>
  <si>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</si>
  <si>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</si>
  <si>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</si>
  <si>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</si>
  <si>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</si>
  <si>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</si>
  <si>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</si>
  <si>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</si>
  <si>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</si>
  <si>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</si>
  <si>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</si>
  <si>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</si>
  <si>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</si>
  <si>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</si>
  <si>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</si>
  <si>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</si>
  <si>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</si>
  <si>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</si>
  <si>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</si>
  <si>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</si>
  <si>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</si>
  <si>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</si>
  <si>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</si>
  <si>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</si>
  <si>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</si>
  <si>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</si>
  <si>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</si>
  <si>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</si>
  <si>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</si>
  <si>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</si>
  <si>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</si>
  <si>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</si>
  <si>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</si>
  <si>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</si>
  <si>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</si>
  <si>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</si>
  <si>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</si>
  <si>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</si>
  <si>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</si>
  <si>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</si>
  <si>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</si>
  <si>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</si>
  <si>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</si>
  <si>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</si>
  <si>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</si>
  <si>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</si>
  <si>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</si>
  <si>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</si>
  <si>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</si>
  <si>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</si>
  <si>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</si>
  <si>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</si>
  <si>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</si>
  <si>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</si>
  <si>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</si>
  <si>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</si>
  <si>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</si>
  <si>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</si>
  <si>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</si>
  <si>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</si>
  <si>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</si>
  <si>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</si>
  <si>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</si>
  <si>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</si>
  <si>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</si>
  <si>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</si>
  <si>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</si>
  <si>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</si>
  <si>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</si>
  <si>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</si>
  <si>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</si>
  <si>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</si>
  <si>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</si>
  <si>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</si>
  <si>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</si>
  <si>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</si>
  <si>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</si>
  <si>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</si>
  <si>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</si>
  <si>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</si>
  <si>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</si>
  <si>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</si>
  <si>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</si>
  <si>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</si>
  <si>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</si>
  <si>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</si>
  <si>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</si>
  <si>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</si>
  <si>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</si>
  <si>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</si>
  <si>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</si>
  <si>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</si>
  <si>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</si>
  <si>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</si>
  <si>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</si>
  <si>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</si>
  <si>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</si>
  <si>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</si>
  <si>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</si>
  <si>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</si>
  <si>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</si>
  <si>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</si>
  <si>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</si>
  <si>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</si>
  <si>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</si>
  <si>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</si>
  <si>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</si>
  <si>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</si>
  <si>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</si>
  <si>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</si>
  <si>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</si>
  <si>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</si>
  <si>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</si>
  <si>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</si>
  <si>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</si>
  <si>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</si>
  <si>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</si>
  <si>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</si>
  <si>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</si>
  <si>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</si>
  <si>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</si>
  <si>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</si>
  <si>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</si>
  <si>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</si>
  <si>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</si>
  <si>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</si>
  <si>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</si>
  <si>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</si>
  <si>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</si>
  <si>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</si>
  <si>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</si>
  <si>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</si>
  <si>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</si>
  <si>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</si>
  <si>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</si>
  <si>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</si>
  <si>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</si>
  <si>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</si>
  <si>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</si>
  <si>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</si>
  <si>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</si>
  <si>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</si>
  <si>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</si>
  <si>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</si>
  <si>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</si>
  <si>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</si>
  <si>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</si>
  <si>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</si>
  <si>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</si>
  <si>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</si>
  <si>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</si>
  <si>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</si>
  <si>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</si>
  <si>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</si>
  <si>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</si>
  <si>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</si>
  <si>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</si>
  <si>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</si>
  <si>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</si>
  <si>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</si>
  <si>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</si>
  <si>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</si>
  <si>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</si>
  <si>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</si>
  <si>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</si>
  <si>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</si>
  <si>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</si>
  <si>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</si>
  <si>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</si>
  <si>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</si>
  <si>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</si>
  <si>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</si>
  <si>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</si>
  <si>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</si>
  <si>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</si>
  <si>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</si>
  <si>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</si>
  <si>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</si>
  <si>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</si>
  <si>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</si>
  <si>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</si>
  <si>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</si>
  <si>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</si>
  <si>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</si>
  <si>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</si>
  <si>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</si>
  <si>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</si>
  <si>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</si>
  <si>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</si>
  <si>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</si>
  <si>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</si>
  <si>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</si>
  <si>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</si>
  <si>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</si>
  <si>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</si>
  <si>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</si>
  <si>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</si>
  <si>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</si>
  <si>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</si>
  <si>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</si>
  <si>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</si>
  <si>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</si>
  <si>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</si>
  <si>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</si>
  <si>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</si>
  <si>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</si>
  <si>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</si>
  <si>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</si>
  <si>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</si>
  <si>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</si>
  <si>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</si>
  <si>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</si>
  <si>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</si>
  <si>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</si>
  <si>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</si>
  <si>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</si>
  <si>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</si>
  <si>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</si>
  <si>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</si>
  <si>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</si>
  <si>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</si>
  <si>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</si>
  <si>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</si>
  <si>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</si>
  <si>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</si>
  <si>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</si>
  <si>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</si>
  <si>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</si>
  <si>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</si>
  <si>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</si>
  <si>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</si>
  <si>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</si>
  <si>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</si>
  <si>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</si>
  <si>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</si>
  <si>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</si>
  <si>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</si>
  <si>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</si>
  <si>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</si>
  <si>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</si>
  <si>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</si>
  <si>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</si>
  <si>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</si>
  <si>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</si>
  <si>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</si>
  <si>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</si>
  <si>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</si>
  <si>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</si>
  <si>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</si>
  <si>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</si>
  <si>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</si>
  <si>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</si>
  <si>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</si>
  <si>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</si>
  <si>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</si>
  <si>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</si>
  <si>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</si>
  <si>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</si>
  <si>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</si>
  <si>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</si>
  <si>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</si>
  <si>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</si>
  <si>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</si>
  <si>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</si>
  <si>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</si>
  <si>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</si>
  <si>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</si>
  <si>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</si>
  <si>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</si>
  <si>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</si>
  <si>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</si>
  <si>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</si>
  <si>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</si>
  <si>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</si>
  <si>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</si>
  <si>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</si>
  <si>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</si>
  <si>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</si>
  <si>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</si>
  <si>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</si>
  <si>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</si>
  <si>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</si>
  <si>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</si>
  <si>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</si>
  <si>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</si>
  <si>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</si>
  <si>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</si>
  <si>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</si>
  <si>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</si>
  <si>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</si>
  <si>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</si>
  <si>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</si>
  <si>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</si>
  <si>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</si>
  <si>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</si>
  <si>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</si>
  <si>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</si>
  <si>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</si>
  <si>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</si>
  <si>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</si>
  <si>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</si>
  <si>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</si>
  <si>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</si>
  <si>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</si>
  <si>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</si>
  <si>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</si>
  <si>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</si>
  <si>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</si>
  <si>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</si>
  <si>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</si>
  <si>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</si>
  <si>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</si>
  <si>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</si>
  <si>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</si>
  <si>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</si>
  <si>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</si>
  <si>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</si>
  <si>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</si>
  <si>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</si>
  <si>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</si>
  <si>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</si>
  <si>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</si>
  <si>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</si>
  <si>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</si>
  <si>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</si>
  <si>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</si>
  <si>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</si>
  <si>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</si>
  <si>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</si>
  <si>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</si>
  <si>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</si>
  <si>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</si>
  <si>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</si>
  <si>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</si>
  <si>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</si>
  <si>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</si>
  <si>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</si>
  <si>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</si>
  <si>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</si>
  <si>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</si>
  <si>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</si>
  <si>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</si>
  <si>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</si>
  <si>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</si>
  <si>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</si>
  <si>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</si>
  <si>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</si>
  <si>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</si>
  <si>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</si>
  <si>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</si>
  <si>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</si>
  <si>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</si>
  <si>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</si>
  <si>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</si>
  <si>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</si>
  <si>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</si>
  <si>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</si>
  <si>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</si>
  <si>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</si>
  <si>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</si>
  <si>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</si>
  <si>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</si>
  <si>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</si>
  <si>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</si>
  <si>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</si>
  <si>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</si>
  <si>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</si>
  <si>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</si>
  <si>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</si>
  <si>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</si>
  <si>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</si>
  <si>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</si>
  <si>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</si>
  <si>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</si>
  <si>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</si>
  <si>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</si>
  <si>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</si>
  <si>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</si>
  <si>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</si>
  <si>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</si>
  <si>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</si>
  <si>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</si>
  <si>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</si>
  <si>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</si>
  <si>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</si>
  <si>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</si>
  <si>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</si>
  <si>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</si>
  <si>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</si>
  <si>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</si>
  <si>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</si>
  <si>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</si>
  <si>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</si>
  <si>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</si>
  <si>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</si>
  <si>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</si>
  <si>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</si>
  <si>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</si>
  <si>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</si>
  <si>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</si>
  <si>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</si>
  <si>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</si>
  <si>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</si>
  <si>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</si>
  <si>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</si>
  <si>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</si>
  <si>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</si>
  <si>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</si>
  <si>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</si>
  <si>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</si>
  <si>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</si>
  <si>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</si>
  <si>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</si>
  <si>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</si>
  <si>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</si>
  <si>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</si>
  <si>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</si>
  <si>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</si>
  <si>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</si>
  <si>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</si>
  <si>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</si>
  <si>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</si>
  <si>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</si>
  <si>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</si>
  <si>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</si>
  <si>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</si>
  <si>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</si>
  <si>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</si>
  <si>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</si>
  <si>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</si>
  <si>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</si>
  <si>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</si>
  <si>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</si>
  <si>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</si>
  <si>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</si>
  <si>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</si>
  <si>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</si>
  <si>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</si>
  <si>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</si>
  <si>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</si>
  <si>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</si>
  <si>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</si>
  <si>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</si>
  <si>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</si>
  <si>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</si>
  <si>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</si>
  <si>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</si>
  <si>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</si>
  <si>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</si>
  <si>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</si>
  <si>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</si>
  <si>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</si>
  <si>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</si>
  <si>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</si>
  <si>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</si>
  <si>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</si>
  <si>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</si>
  <si>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</si>
  <si>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</si>
  <si>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</si>
  <si>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</si>
  <si>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</si>
  <si>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</si>
  <si>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</si>
  <si>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</si>
  <si>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</si>
  <si>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</si>
  <si>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</si>
  <si>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</si>
  <si>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</si>
  <si>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</si>
  <si>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</si>
  <si>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</si>
  <si>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</si>
  <si>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</si>
  <si>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</si>
  <si>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</si>
  <si>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</si>
  <si>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</si>
  <si>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</si>
  <si>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</si>
  <si>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</si>
  <si>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</si>
  <si>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</si>
  <si>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</si>
  <si>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</si>
  <si>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</si>
  <si>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</si>
  <si>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</si>
  <si>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</si>
  <si>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</si>
  <si>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</si>
  <si>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</si>
  <si>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</si>
  <si>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</si>
  <si>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</si>
  <si>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</si>
  <si>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</si>
  <si>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</si>
  <si>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</si>
  <si>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</si>
  <si>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</si>
  <si>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</si>
  <si>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</si>
  <si>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</si>
  <si>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</si>
  <si>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</si>
  <si>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</si>
  <si>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</si>
  <si>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</si>
  <si>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</si>
  <si>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</si>
  <si>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</si>
  <si>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</si>
  <si>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</si>
  <si>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</si>
  <si>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</si>
  <si>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</si>
  <si>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</si>
  <si>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</si>
  <si>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</si>
  <si>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</si>
  <si>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</si>
  <si>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</si>
  <si>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</si>
  <si>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</si>
  <si>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</si>
  <si>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</si>
  <si>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</si>
  <si>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</si>
  <si>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</si>
  <si>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</si>
  <si>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</si>
  <si>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</si>
  <si>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</si>
  <si>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</si>
  <si>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</si>
  <si>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</si>
  <si>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</si>
  <si>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</si>
  <si>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</si>
  <si>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</si>
  <si>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</si>
  <si>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</si>
  <si>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</si>
  <si>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</si>
  <si>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</si>
  <si>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</si>
  <si>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</si>
  <si>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</si>
  <si>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</si>
  <si>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</si>
  <si>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</si>
  <si>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</si>
  <si>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</si>
  <si>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</si>
  <si>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</si>
  <si>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</si>
  <si>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</si>
  <si>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</si>
  <si>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</si>
  <si>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</si>
  <si>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</si>
  <si>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</si>
  <si>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</si>
  <si>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</si>
  <si>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</si>
  <si>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</si>
  <si>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</si>
  <si>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</si>
  <si>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</si>
  <si>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</si>
  <si>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</si>
  <si>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</si>
  <si>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</si>
  <si>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</si>
  <si>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</si>
  <si>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</si>
  <si>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</si>
  <si>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</si>
  <si>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</si>
  <si>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</si>
  <si>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</si>
  <si>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</si>
  <si>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</si>
  <si>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</si>
  <si>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</si>
  <si>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</si>
  <si>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</si>
  <si>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</si>
  <si>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</si>
  <si>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</si>
  <si>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</si>
  <si>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</si>
  <si>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</si>
  <si>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</si>
  <si>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</si>
  <si>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</si>
  <si>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</si>
  <si>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</si>
  <si>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</si>
  <si>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</si>
  <si>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</si>
  <si>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</si>
  <si>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</si>
  <si>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</si>
  <si>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</si>
  <si>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</si>
  <si>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</si>
  <si>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</si>
  <si>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</si>
  <si>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</si>
  <si>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</si>
  <si>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</si>
  <si>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</si>
  <si>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</si>
  <si>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</si>
  <si>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</si>
  <si>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</si>
  <si>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</si>
  <si>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</si>
  <si>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</si>
  <si>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</si>
  <si>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</si>
  <si>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</si>
  <si>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</si>
  <si>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</si>
  <si>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</si>
  <si>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</si>
  <si>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</si>
  <si>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</si>
  <si>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</si>
  <si>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</si>
  <si>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</si>
  <si>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</si>
  <si>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</si>
  <si>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</si>
  <si>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</si>
  <si>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</si>
  <si>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</si>
  <si>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</si>
  <si>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</si>
  <si>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</si>
  <si>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</si>
  <si>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</si>
  <si>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</si>
  <si>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</si>
  <si>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</si>
  <si>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</si>
  <si>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</si>
  <si>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</si>
  <si>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</si>
  <si>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</si>
  <si>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</si>
  <si>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</si>
  <si>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</si>
  <si>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</si>
  <si>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</si>
  <si>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</si>
  <si>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</si>
  <si>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</si>
  <si>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</si>
  <si>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</si>
  <si>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</si>
  <si>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</si>
  <si>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</si>
  <si>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</si>
  <si>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</si>
  <si>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</si>
  <si>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</si>
  <si>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</si>
  <si>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</si>
  <si>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</si>
  <si>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</si>
  <si>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</si>
  <si>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</si>
  <si>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</si>
  <si>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</si>
  <si>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</si>
  <si>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</si>
  <si>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</si>
  <si>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</si>
  <si>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</si>
  <si>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</si>
  <si>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</si>
  <si>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</si>
  <si>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</si>
  <si>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</si>
  <si>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</si>
  <si>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</si>
  <si>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</si>
  <si>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</si>
  <si>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</si>
  <si>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</si>
  <si>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</si>
  <si>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</si>
  <si>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</si>
  <si>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</si>
  <si>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</si>
  <si>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</si>
  <si>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</si>
  <si>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</si>
  <si>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</si>
  <si>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</si>
  <si>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</si>
  <si>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</si>
  <si>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</si>
  <si>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</si>
  <si>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</si>
  <si>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</si>
  <si>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</si>
  <si>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</si>
  <si>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</si>
  <si>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</si>
  <si>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</si>
  <si>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</si>
  <si>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</si>
  <si>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</si>
  <si>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</si>
  <si>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</si>
  <si>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</si>
  <si>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</si>
  <si>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</si>
  <si>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</si>
  <si>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</si>
  <si>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</si>
  <si>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</si>
  <si>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</si>
  <si>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</si>
  <si>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</si>
  <si>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</si>
  <si>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</si>
  <si>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</si>
  <si>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</si>
  <si>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</si>
  <si>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</si>
  <si>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</si>
  <si>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</si>
  <si>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</si>
  <si>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</si>
  <si>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</si>
  <si>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</si>
  <si>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</si>
  <si>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</si>
  <si>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</si>
  <si>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</si>
  <si>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</si>
  <si>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</si>
  <si>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</si>
  <si>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</si>
  <si>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</si>
  <si>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</si>
  <si>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</si>
  <si>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</si>
  <si>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</si>
  <si>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</si>
  <si>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</si>
  <si>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</si>
  <si>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</si>
  <si>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</si>
  <si>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</si>
  <si>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</si>
  <si>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</si>
  <si>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</si>
  <si>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</si>
  <si>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</si>
  <si>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</si>
  <si>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</si>
  <si>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</si>
  <si>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</si>
  <si>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</si>
  <si>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</si>
  <si>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</si>
  <si>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</si>
  <si>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</si>
  <si>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</si>
  <si>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</si>
  <si>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</si>
  <si>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</si>
  <si>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</si>
  <si>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</si>
  <si>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</si>
  <si>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</si>
  <si>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</si>
  <si>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</si>
  <si>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</si>
  <si>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</si>
  <si>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</si>
  <si>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</si>
  <si>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</si>
  <si>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</si>
  <si>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</si>
  <si>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</si>
  <si>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</si>
  <si>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</si>
  <si>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</si>
  <si>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</si>
  <si>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</si>
  <si>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</si>
  <si>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</si>
  <si>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</si>
  <si>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</si>
  <si>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</si>
  <si>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</si>
  <si>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</si>
  <si>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</si>
  <si>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</si>
  <si>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</si>
  <si>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</si>
  <si>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</si>
  <si>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</si>
  <si>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</si>
  <si>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</si>
  <si>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</si>
  <si>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</si>
  <si>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</si>
  <si>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</si>
  <si>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</si>
  <si>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</si>
  <si>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</si>
  <si>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</si>
  <si>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</si>
  <si>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</si>
  <si>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</si>
  <si>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</si>
  <si>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</si>
  <si>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</si>
  <si>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</si>
  <si>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</si>
  <si>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</si>
  <si>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</si>
  <si>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</si>
  <si>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</si>
  <si>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</si>
  <si>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</si>
  <si>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</si>
  <si>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</si>
  <si>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</si>
  <si>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</si>
  <si>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</si>
  <si>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</si>
  <si>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</si>
  <si>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</si>
  <si>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</si>
  <si>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</si>
  <si>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</si>
  <si>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</si>
  <si>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</si>
  <si>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</si>
  <si>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</si>
  <si>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</si>
  <si>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</si>
  <si>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</si>
  <si>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</si>
  <si>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</si>
  <si>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</si>
  <si>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</si>
  <si>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</si>
  <si>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</si>
  <si>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</si>
  <si>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</si>
  <si>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</si>
  <si>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</si>
  <si>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</si>
  <si>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</si>
  <si>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</si>
  <si>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</si>
  <si>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</si>
  <si>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</si>
  <si>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</si>
  <si>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</si>
  <si>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</si>
  <si>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</si>
  <si>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</si>
  <si>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</si>
  <si>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</si>
  <si>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</si>
  <si>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</si>
  <si>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</si>
  <si>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</si>
  <si>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</si>
  <si>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</si>
  <si>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</si>
  <si>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</si>
  <si>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</si>
  <si>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</si>
  <si>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</si>
  <si>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</si>
  <si>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</si>
  <si>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</si>
  <si>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</si>
  <si>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</si>
  <si>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</si>
  <si>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</si>
  <si>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</si>
  <si>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</si>
  <si>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</si>
  <si>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</si>
  <si>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</si>
  <si>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</si>
  <si>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</si>
  <si>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</si>
  <si>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</si>
  <si>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</si>
  <si>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</si>
  <si>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</si>
  <si>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</si>
  <si>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</si>
  <si>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</si>
  <si>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</si>
  <si>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</si>
  <si>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</si>
  <si>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</si>
  <si>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</si>
  <si>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</si>
  <si>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</si>
  <si>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</si>
  <si>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</si>
  <si>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</si>
  <si>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</si>
  <si>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</si>
  <si>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</si>
  <si>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</si>
  <si>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</si>
  <si>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</si>
  <si>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</si>
  <si>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</si>
  <si>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</si>
  <si>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</si>
  <si>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</si>
  <si>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</si>
  <si>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</si>
  <si>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</si>
  <si>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</si>
  <si>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</si>
  <si>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</si>
  <si>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</si>
  <si>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</si>
  <si>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</si>
  <si>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</si>
  <si>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</si>
  <si>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</si>
  <si>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</si>
  <si>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</si>
  <si>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</si>
  <si>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</si>
  <si>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</si>
  <si>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</si>
  <si>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</si>
  <si>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</si>
  <si>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</si>
  <si>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</si>
  <si>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</si>
  <si>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</si>
  <si>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</si>
  <si>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</si>
  <si>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</si>
  <si>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</si>
  <si>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</si>
  <si>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</si>
  <si>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</si>
  <si>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</si>
  <si>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</si>
  <si>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</si>
  <si>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</si>
  <si>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</si>
  <si>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</si>
  <si>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</si>
  <si>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</si>
  <si>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</si>
  <si>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</si>
  <si>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</si>
  <si>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</si>
  <si>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</si>
  <si>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</si>
  <si>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</si>
  <si>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</si>
  <si>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</si>
  <si>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</si>
  <si>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</si>
  <si>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</si>
  <si>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</si>
  <si>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</si>
  <si>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</si>
  <si>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</si>
  <si>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</si>
  <si>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</si>
  <si>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</si>
  <si>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</si>
  <si>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</si>
  <si>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</si>
  <si>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</si>
  <si>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</si>
  <si>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</si>
  <si>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</si>
  <si>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</si>
  <si>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</si>
  <si>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</si>
  <si>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</si>
  <si>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</si>
  <si>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</si>
  <si>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</si>
  <si>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</si>
  <si>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</si>
  <si>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</si>
  <si>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</si>
  <si>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</si>
  <si>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</si>
  <si>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</si>
  <si>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</si>
  <si>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</si>
  <si>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</si>
  <si>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</si>
  <si>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</si>
  <si>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</si>
  <si>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</si>
  <si>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</si>
  <si>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</si>
  <si>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</si>
  <si>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</si>
  <si>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</si>
  <si>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</si>
  <si>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</si>
  <si>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</si>
  <si>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</si>
  <si>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</si>
  <si>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</si>
  <si>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</si>
  <si>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</si>
  <si>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</si>
  <si>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</si>
  <si>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</si>
  <si>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</si>
  <si>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</si>
  <si>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</si>
  <si>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</si>
  <si>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</si>
  <si>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</si>
  <si>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</si>
  <si>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</si>
  <si>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</si>
  <si>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</si>
  <si>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</si>
  <si>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</si>
  <si>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</si>
  <si>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</si>
  <si>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</si>
  <si>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</si>
  <si>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</si>
  <si>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</si>
  <si>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</si>
  <si>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</si>
  <si>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</si>
  <si>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</si>
  <si>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</si>
  <si>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</si>
  <si>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</si>
  <si>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</si>
  <si>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</si>
  <si>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</si>
  <si>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</si>
  <si>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</si>
  <si>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</si>
  <si>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</si>
  <si>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</si>
  <si>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</si>
  <si>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</si>
  <si>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</si>
  <si>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</si>
  <si>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</si>
  <si>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</si>
  <si>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</si>
  <si>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</si>
  <si>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</si>
  <si>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</si>
  <si>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</si>
  <si>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</si>
  <si>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</si>
  <si>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</si>
  <si>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</si>
  <si>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</si>
  <si>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</si>
  <si>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</si>
  <si>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</si>
  <si>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</si>
  <si>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</si>
  <si>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</si>
  <si>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</si>
  <si>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</si>
  <si>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</si>
  <si>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</si>
  <si>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</si>
  <si>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</si>
  <si>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</si>
  <si>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</si>
  <si>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</si>
  <si>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</si>
  <si>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</si>
  <si>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</si>
  <si>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</si>
  <si>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</si>
  <si>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</si>
  <si>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</si>
  <si>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</si>
  <si>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</si>
  <si>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</si>
  <si>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</si>
  <si>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</si>
  <si>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</si>
  <si>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</si>
  <si>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</si>
  <si>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</si>
  <si>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</si>
  <si>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</si>
  <si>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</si>
  <si>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</si>
  <si>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</si>
  <si>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</si>
  <si>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</si>
  <si>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</si>
  <si>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</si>
  <si>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</si>
  <si>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</si>
  <si>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</si>
  <si>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</si>
  <si>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</si>
  <si>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</si>
  <si>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</si>
  <si>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</si>
  <si>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</si>
  <si>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</si>
  <si>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</si>
  <si>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</si>
  <si>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</si>
  <si>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</si>
  <si>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</si>
  <si>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</si>
  <si>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</si>
  <si>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</si>
  <si>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</si>
  <si>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</si>
  <si>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</si>
  <si>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</si>
  <si>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</si>
  <si>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</si>
  <si>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</si>
  <si>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</si>
  <si>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</si>
  <si>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</si>
  <si>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</si>
  <si>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</si>
  <si>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</si>
  <si>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</si>
  <si>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</si>
  <si>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</si>
  <si>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</si>
  <si>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</si>
  <si>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</si>
  <si>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</si>
  <si>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</si>
  <si>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</si>
  <si>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</si>
  <si>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</si>
  <si>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</si>
  <si>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</si>
  <si>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</si>
  <si>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</si>
  <si>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</si>
  <si>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</si>
  <si>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</si>
  <si>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</si>
  <si>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</si>
  <si>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</si>
  <si>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</si>
  <si>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</si>
  <si>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</si>
  <si>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</si>
  <si>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</si>
  <si>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</si>
  <si>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</si>
  <si>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</si>
  <si>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</si>
  <si>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</si>
  <si>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</si>
  <si>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</si>
  <si>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</si>
  <si>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</si>
  <si>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</si>
  <si>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</si>
  <si>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</si>
  <si>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</si>
  <si>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</si>
  <si>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</si>
  <si>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</si>
  <si>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</si>
  <si>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</si>
  <si>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</si>
  <si>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</si>
  <si>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</si>
  <si>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</si>
  <si>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</si>
  <si>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</si>
  <si>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</si>
  <si>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</si>
  <si>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</si>
  <si>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</si>
  <si>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</si>
  <si>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</si>
  <si>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</si>
  <si>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</si>
  <si>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</si>
  <si>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</si>
  <si>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</si>
  <si>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</si>
  <si>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</si>
  <si>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</si>
  <si>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</si>
  <si>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</si>
  <si>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</si>
  <si>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</si>
  <si>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</si>
  <si>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</si>
  <si>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</si>
  <si>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</si>
  <si>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</si>
  <si>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</si>
  <si>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</si>
  <si>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</si>
  <si>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</si>
  <si>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</si>
  <si>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</si>
  <si>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</si>
  <si>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</si>
  <si>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</si>
  <si>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</si>
  <si>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</si>
  <si>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</si>
  <si>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</si>
  <si>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</si>
  <si>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</si>
  <si>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</si>
  <si>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</si>
  <si>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</si>
  <si>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</si>
  <si>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</si>
  <si>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</si>
  <si>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</si>
  <si>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</si>
  <si>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</si>
  <si>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</si>
  <si>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</si>
  <si>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</si>
  <si>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</si>
  <si>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</si>
  <si>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</si>
  <si>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</si>
  <si>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</si>
  <si>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</si>
  <si>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</si>
  <si>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</si>
  <si>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</si>
  <si>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</si>
  <si>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</si>
  <si>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</si>
  <si>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</si>
  <si>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</si>
  <si>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</si>
  <si>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</si>
  <si>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</si>
  <si>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</si>
  <si>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</si>
  <si>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</si>
  <si>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</si>
  <si>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</si>
  <si>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</si>
  <si>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</si>
  <si>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</si>
  <si>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</si>
  <si>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</si>
  <si>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</si>
  <si>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</si>
  <si>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</si>
  <si>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</si>
  <si>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</si>
  <si>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</si>
  <si>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</si>
  <si>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</si>
  <si>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</si>
  <si>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</si>
  <si>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</si>
  <si>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</si>
  <si>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</si>
  <si>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</si>
  <si>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</si>
  <si>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</si>
  <si>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</si>
  <si>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</si>
  <si>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</si>
  <si>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</si>
  <si>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</si>
  <si>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</si>
  <si>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</si>
  <si>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</si>
  <si>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</si>
  <si>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</si>
  <si>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</si>
  <si>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</si>
  <si>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</si>
  <si>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</si>
  <si>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</si>
  <si>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</si>
  <si>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</si>
  <si>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</si>
  <si>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</si>
  <si>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</si>
  <si>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</si>
  <si>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</si>
  <si>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</si>
  <si>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</si>
  <si>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</si>
  <si>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</si>
  <si>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</si>
  <si>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</si>
  <si>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</si>
  <si>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</si>
  <si>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</si>
  <si>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</si>
  <si>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</si>
  <si>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</si>
  <si>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</si>
  <si>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</si>
  <si>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</si>
  <si>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</si>
  <si>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</si>
  <si>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</si>
  <si>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</si>
  <si>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</si>
  <si>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</si>
  <si>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</si>
  <si>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</si>
  <si>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</si>
  <si>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</si>
  <si>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</si>
  <si>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</si>
  <si>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</si>
  <si>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</si>
  <si>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</si>
  <si>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</si>
  <si>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</si>
  <si>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</si>
  <si>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</si>
  <si>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</si>
  <si>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</si>
  <si>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</si>
  <si>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</si>
  <si>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</si>
  <si>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</si>
  <si>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</si>
  <si>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</si>
  <si>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</si>
  <si>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</si>
  <si>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</si>
  <si>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</si>
  <si>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</si>
  <si>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</si>
  <si>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</si>
  <si>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</si>
  <si>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</si>
  <si>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</si>
  <si>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</si>
  <si>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</si>
  <si>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</si>
  <si>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</si>
  <si>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</si>
  <si>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</si>
  <si>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</si>
  <si>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</si>
  <si>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</si>
  <si>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</si>
  <si>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</si>
  <si>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</si>
  <si>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</si>
  <si>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</si>
  <si>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</si>
  <si>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</si>
  <si>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</si>
  <si>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</si>
  <si>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</si>
  <si>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</si>
  <si>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</si>
  <si>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</si>
  <si>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</si>
  <si>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</si>
  <si>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</si>
  <si>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</si>
  <si>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</si>
  <si>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</si>
  <si>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</si>
  <si>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</si>
  <si>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</si>
  <si>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</si>
  <si>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</si>
  <si>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</si>
  <si>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</si>
  <si>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</si>
  <si>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</si>
  <si>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</si>
  <si>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</si>
  <si>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</si>
  <si>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</si>
  <si>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</si>
  <si>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</si>
  <si>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</si>
  <si>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</si>
  <si>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</si>
  <si>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</si>
  <si>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</si>
  <si>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</si>
  <si>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</si>
  <si>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</si>
  <si>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</si>
  <si>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</si>
  <si>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</si>
  <si>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</si>
  <si>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</si>
  <si>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</si>
  <si>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</si>
  <si>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</si>
  <si>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</si>
  <si>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</si>
  <si>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</si>
  <si>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</si>
  <si>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</si>
  <si>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</si>
  <si>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</si>
  <si>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</si>
  <si>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</si>
  <si>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</si>
  <si>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</si>
  <si>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</si>
  <si>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</si>
  <si>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</si>
  <si>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</si>
  <si>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</si>
  <si>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</si>
  <si>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</si>
  <si>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</si>
  <si>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</si>
  <si>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</si>
  <si>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</si>
  <si>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</si>
  <si>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</si>
  <si>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</si>
  <si>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</si>
  <si>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</si>
  <si>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</si>
  <si>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</si>
  <si>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</si>
  <si>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</si>
  <si>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</si>
  <si>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</si>
  <si>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</si>
  <si>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</si>
  <si>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</si>
  <si>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</si>
  <si>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</si>
  <si>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</si>
  <si>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</si>
  <si>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</si>
  <si>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</si>
  <si>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</si>
  <si>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</si>
  <si>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</si>
  <si>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</si>
  <si>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</si>
  <si>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</si>
  <si>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</si>
  <si>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</si>
  <si>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</si>
  <si>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</si>
  <si>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</si>
  <si>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</si>
  <si>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</si>
  <si>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</si>
  <si>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</si>
  <si>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</si>
  <si>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</si>
  <si>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</si>
  <si>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</si>
  <si>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</si>
  <si>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</si>
  <si>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</si>
  <si>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</si>
  <si>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</si>
  <si>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</si>
  <si>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</si>
  <si>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</si>
  <si>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</si>
  <si>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</si>
  <si>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</si>
  <si>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</si>
  <si>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</si>
  <si>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</si>
  <si>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</si>
  <si>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</si>
  <si>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</si>
  <si>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</si>
  <si>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</si>
  <si>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</si>
  <si>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</si>
  <si>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</si>
  <si>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</si>
  <si>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</si>
  <si>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</si>
  <si>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</si>
  <si>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</si>
  <si>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</si>
  <si>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</si>
  <si>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</si>
  <si>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</si>
  <si>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</si>
  <si>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</si>
  <si>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</si>
  <si>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</si>
  <si>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</si>
  <si>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</si>
  <si>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</si>
  <si>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</si>
  <si>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</si>
  <si>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</si>
  <si>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</si>
  <si>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</si>
  <si>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</si>
  <si>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</si>
  <si>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</si>
  <si>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</si>
  <si>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</si>
  <si>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</si>
  <si>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</si>
  <si>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</si>
  <si>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</si>
  <si>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</si>
  <si>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</si>
  <si>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</si>
  <si>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</si>
  <si>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</si>
  <si>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</si>
  <si>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</si>
  <si>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</si>
  <si>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</si>
  <si>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</si>
  <si>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</si>
  <si>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</si>
  <si>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</si>
  <si>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</si>
  <si>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</si>
  <si>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</si>
  <si>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</si>
  <si>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</si>
  <si>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</si>
  <si>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</si>
  <si>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</si>
  <si>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</si>
  <si>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</si>
  <si>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</si>
  <si>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</si>
  <si>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</si>
  <si>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</si>
  <si>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</si>
  <si>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</si>
  <si>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</si>
  <si>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</si>
  <si>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</si>
  <si>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</si>
  <si>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</si>
  <si>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</si>
  <si>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</si>
  <si>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</si>
  <si>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</si>
  <si>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</si>
  <si>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</si>
  <si>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</si>
  <si>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</si>
  <si>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</si>
  <si>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</si>
  <si>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</si>
  <si>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</si>
  <si>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</si>
  <si>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</si>
  <si>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</si>
  <si>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</si>
  <si>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</si>
  <si>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</si>
  <si>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</si>
  <si>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</si>
  <si>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</si>
  <si>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</si>
  <si>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</si>
  <si>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</si>
  <si>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</si>
  <si>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</si>
  <si>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</si>
  <si>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</si>
  <si>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</si>
  <si>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</si>
  <si>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</si>
  <si>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</si>
  <si>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</si>
  <si>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</si>
  <si>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</si>
  <si>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</si>
  <si>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</si>
  <si>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</si>
  <si>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</si>
  <si>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</si>
  <si>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</si>
  <si>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</si>
  <si>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</si>
  <si>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</si>
  <si>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</si>
  <si>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</si>
  <si>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</si>
  <si>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</si>
  <si>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</si>
  <si>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</si>
  <si>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</si>
  <si>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</si>
  <si>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</si>
  <si>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</si>
  <si>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</si>
  <si>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</si>
  <si>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</si>
  <si>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</si>
  <si>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</si>
  <si>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</si>
  <si>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</si>
  <si>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</si>
  <si>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</si>
  <si>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</si>
  <si>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</si>
  <si>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</si>
  <si>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</si>
  <si>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</si>
  <si>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</si>
  <si>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</si>
  <si>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</si>
  <si>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</si>
  <si>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</si>
  <si>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</si>
  <si>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</si>
  <si>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</si>
  <si>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</si>
  <si>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</si>
  <si>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</si>
  <si>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</si>
  <si>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</si>
  <si>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</si>
  <si>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</si>
  <si>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</si>
  <si>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</si>
  <si>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</si>
  <si>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</si>
  <si>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</si>
  <si>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</si>
  <si>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</si>
  <si>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</si>
  <si>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</si>
  <si>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</si>
  <si>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</si>
  <si>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</si>
  <si>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</si>
  <si>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</si>
  <si>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</si>
  <si>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</si>
  <si>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</si>
  <si>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</si>
  <si>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</si>
  <si>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</si>
  <si>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</si>
  <si>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</si>
  <si>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</si>
  <si>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</si>
  <si>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</si>
  <si>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</si>
  <si>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</si>
  <si>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</si>
  <si>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</si>
  <si>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</si>
  <si>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</si>
  <si>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</si>
  <si>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</si>
  <si>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</si>
  <si>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</si>
  <si>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</si>
  <si>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</si>
  <si>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</si>
  <si>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</si>
  <si>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</si>
  <si>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</si>
  <si>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</si>
  <si>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</si>
  <si>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</si>
  <si>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</si>
  <si>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</si>
  <si>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</si>
  <si>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</si>
  <si>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</si>
  <si>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</si>
  <si>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</si>
  <si>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</si>
  <si>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</si>
  <si>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</si>
  <si>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</si>
  <si>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</si>
  <si>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</si>
  <si>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</si>
  <si>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</si>
  <si>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</si>
  <si>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</si>
  <si>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</si>
  <si>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</si>
  <si>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</si>
  <si>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</si>
  <si>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</si>
  <si>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</si>
  <si>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</si>
  <si>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</si>
  <si>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</si>
  <si>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</si>
  <si>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</si>
  <si>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</si>
  <si>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</si>
  <si>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</si>
  <si>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</si>
  <si>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</si>
  <si>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</si>
  <si>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</si>
  <si>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</si>
  <si>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</si>
  <si>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</si>
  <si>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</si>
  <si>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</si>
  <si>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</si>
  <si>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</si>
  <si>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</si>
  <si>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</si>
  <si>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</si>
  <si>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</si>
  <si>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</si>
  <si>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</si>
  <si>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</si>
  <si>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</si>
  <si>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</si>
  <si>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</si>
  <si>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</si>
  <si>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</si>
  <si>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</si>
  <si>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</si>
  <si>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</si>
  <si>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</si>
  <si>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</si>
  <si>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</si>
  <si>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</si>
  <si>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</si>
  <si>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</si>
  <si>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</si>
  <si>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</si>
  <si>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</si>
  <si>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</si>
  <si>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</si>
  <si>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</si>
  <si>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</si>
  <si>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</si>
  <si>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</si>
  <si>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</si>
  <si>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</si>
  <si>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</si>
  <si>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</si>
  <si>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</si>
  <si>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</si>
  <si>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</si>
  <si>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</si>
  <si>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</si>
  <si>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</si>
  <si>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</si>
  <si>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</si>
  <si>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</si>
  <si>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</si>
  <si>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</si>
  <si>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</si>
  <si>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</si>
  <si>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</si>
  <si>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</si>
  <si>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</si>
  <si>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</si>
  <si>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</si>
  <si>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</si>
  <si>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</si>
  <si>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</si>
  <si>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</si>
  <si>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</si>
  <si>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</si>
  <si>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</si>
  <si>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</si>
  <si>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</si>
  <si>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</si>
  <si>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</si>
  <si>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</si>
  <si>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</si>
  <si>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</si>
  <si>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</si>
  <si>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</si>
  <si>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</si>
  <si>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</si>
  <si>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</si>
  <si>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</si>
  <si>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</si>
  <si>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</si>
  <si>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</si>
  <si>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</si>
  <si>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</si>
  <si>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</si>
  <si>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</si>
  <si>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</si>
  <si>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</si>
  <si>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</si>
  <si>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</si>
  <si>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</si>
  <si>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</si>
  <si>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</si>
  <si>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</si>
  <si>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</si>
  <si>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</si>
  <si>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</si>
  <si>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</si>
  <si>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</si>
  <si>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</si>
  <si>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</si>
  <si>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</si>
  <si>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</si>
  <si>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</si>
  <si>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</si>
  <si>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</si>
  <si>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</si>
  <si>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</si>
  <si>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</si>
  <si>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</si>
  <si>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</si>
  <si>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</si>
  <si>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</si>
  <si>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</si>
  <si>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</si>
  <si>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</si>
  <si>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</si>
  <si>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</si>
  <si>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</si>
  <si>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</si>
  <si>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</si>
  <si>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</si>
  <si>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</si>
  <si>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</si>
  <si>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</si>
  <si>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</si>
  <si>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</si>
  <si>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</si>
  <si>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</si>
  <si>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</si>
  <si>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</si>
  <si>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</si>
  <si>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</si>
  <si>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</si>
  <si>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</si>
  <si>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</si>
  <si>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</si>
  <si>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</si>
  <si>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</si>
  <si>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</si>
  <si>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</si>
  <si>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</si>
  <si>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</si>
  <si>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</si>
  <si>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</si>
  <si>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</si>
  <si>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</si>
  <si>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</si>
  <si>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</si>
  <si>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</si>
  <si>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</si>
  <si>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</si>
  <si>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</si>
  <si>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</si>
  <si>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</si>
  <si>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</si>
  <si>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</si>
  <si>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</si>
  <si>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</si>
  <si>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</si>
  <si>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</si>
  <si>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</si>
  <si>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</si>
  <si>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</si>
  <si>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</si>
  <si>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</si>
  <si>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</si>
  <si>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</si>
  <si>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</si>
  <si>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</si>
  <si>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</si>
  <si>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</si>
  <si>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</si>
  <si>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</si>
  <si>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</si>
  <si>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</si>
  <si>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</si>
  <si>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</si>
  <si>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</si>
  <si>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</si>
  <si>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</si>
  <si>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</si>
  <si>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</si>
  <si>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</si>
  <si>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</si>
  <si>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</si>
  <si>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</si>
  <si>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</si>
  <si>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</si>
  <si>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</si>
  <si>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</si>
  <si>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</si>
  <si>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</si>
  <si>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</si>
  <si>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</si>
  <si>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</si>
  <si>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</si>
  <si>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</si>
  <si>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</si>
  <si>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</si>
  <si>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</si>
  <si>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</si>
  <si>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</si>
  <si>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</si>
  <si>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</si>
  <si>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</si>
  <si>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</si>
  <si>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</si>
  <si>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</si>
  <si>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</si>
  <si>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</si>
  <si>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</si>
  <si>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</si>
  <si>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</si>
  <si>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</si>
  <si>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</si>
  <si>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</si>
  <si>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</si>
  <si>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</si>
  <si>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</si>
  <si>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</si>
  <si>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</si>
  <si>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</si>
  <si>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</si>
  <si>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</si>
  <si>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</si>
  <si>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</si>
  <si>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</si>
  <si>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</si>
  <si>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</si>
  <si>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</si>
  <si>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</si>
  <si>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</si>
  <si>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</si>
  <si>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</si>
  <si>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</si>
  <si>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</si>
  <si>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</si>
  <si>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</si>
  <si>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</si>
  <si>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</si>
  <si>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</si>
  <si>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</si>
  <si>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</si>
  <si>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</si>
  <si>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</si>
  <si>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</si>
  <si>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</si>
  <si>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</si>
  <si>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</si>
  <si>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</si>
  <si>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</si>
  <si>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</si>
  <si>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</si>
  <si>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</si>
  <si>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</si>
  <si>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</si>
  <si>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</si>
  <si>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</si>
  <si>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</si>
  <si>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</si>
  <si>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</si>
  <si>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</si>
  <si>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</si>
  <si>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</si>
  <si>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</si>
  <si>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</si>
  <si>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</si>
  <si>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</si>
  <si>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</si>
  <si>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</si>
  <si>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</si>
  <si>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</si>
  <si>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</si>
  <si>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</si>
  <si>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</si>
  <si>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</si>
  <si>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</si>
  <si>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</si>
  <si>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</si>
  <si>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</si>
  <si>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</si>
  <si>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</si>
  <si>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</si>
  <si>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</si>
  <si>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</si>
  <si>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</si>
  <si>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</si>
  <si>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</si>
  <si>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</si>
  <si>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</si>
  <si>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</si>
  <si>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</si>
  <si>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</si>
  <si>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</si>
  <si>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</si>
  <si>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</si>
  <si>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</si>
  <si>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</si>
  <si>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</si>
  <si>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</si>
  <si>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</si>
  <si>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</si>
  <si>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</si>
  <si>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</si>
  <si>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</si>
  <si>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</si>
  <si>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</si>
  <si>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</si>
  <si>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</si>
  <si>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</si>
  <si>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</si>
  <si>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</si>
  <si>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</si>
  <si>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</si>
  <si>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</si>
  <si>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</si>
  <si>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</si>
  <si>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</si>
  <si>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</si>
  <si>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</si>
  <si>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</si>
  <si>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</si>
  <si>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</si>
  <si>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</si>
  <si>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</si>
  <si>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</si>
  <si>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</si>
  <si>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</si>
  <si>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</si>
  <si>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</si>
  <si>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</si>
  <si>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</si>
  <si>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</si>
  <si>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</si>
  <si>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</si>
  <si>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</si>
  <si>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</si>
  <si>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</si>
  <si>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</si>
  <si>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</si>
  <si>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</si>
  <si>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</si>
  <si>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</si>
  <si>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</si>
  <si>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</si>
  <si>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</si>
  <si>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</si>
  <si>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</si>
  <si>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</si>
  <si>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</si>
  <si>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</si>
  <si>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</si>
  <si>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</si>
  <si>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</si>
  <si>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</si>
  <si>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</si>
  <si>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</si>
  <si>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</si>
  <si>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</si>
  <si>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</si>
  <si>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</si>
  <si>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</si>
  <si>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</si>
  <si>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</si>
  <si>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</si>
  <si>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</si>
  <si>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</si>
  <si>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</si>
  <si>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</si>
  <si>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</si>
  <si>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</si>
  <si>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</si>
  <si>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</si>
  <si>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</si>
  <si>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</si>
  <si>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</si>
  <si>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</si>
  <si>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</si>
  <si>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</si>
  <si>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</si>
  <si>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</si>
  <si>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</si>
  <si>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</si>
  <si>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</si>
  <si>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</si>
  <si>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</si>
  <si>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</si>
  <si>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</si>
  <si>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</si>
  <si>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</si>
  <si>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</si>
  <si>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</si>
  <si>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</si>
  <si>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</si>
  <si>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</si>
  <si>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</si>
  <si>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</si>
  <si>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</si>
  <si>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</si>
  <si>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</si>
  <si>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</si>
  <si>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</si>
  <si>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</si>
  <si>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</si>
  <si>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</si>
  <si>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</si>
  <si>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</si>
  <si>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</si>
  <si>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</si>
  <si>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</si>
  <si>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</si>
  <si>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</si>
  <si>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</si>
  <si>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</si>
  <si>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</si>
  <si>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</si>
  <si>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</si>
  <si>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</si>
  <si>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</si>
  <si>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</si>
  <si>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</si>
  <si>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</si>
  <si>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</si>
  <si>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</si>
  <si>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</si>
  <si>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</si>
  <si>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</si>
  <si>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</si>
  <si>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</si>
  <si>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</si>
  <si>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</si>
  <si>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</si>
  <si>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</si>
  <si>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</si>
  <si>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</si>
  <si>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</si>
  <si>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</si>
  <si>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</si>
  <si>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</si>
  <si>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</si>
  <si>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</si>
  <si>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</si>
  <si>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</si>
  <si>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</si>
  <si>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</si>
  <si>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</si>
  <si>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</si>
  <si>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</si>
  <si>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</si>
  <si>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</si>
  <si>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</si>
  <si>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</si>
  <si>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</si>
  <si>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</si>
  <si>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</si>
  <si>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</si>
  <si>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</si>
  <si>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</si>
  <si>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</si>
  <si>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</si>
  <si>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</si>
  <si>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</si>
  <si>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</si>
  <si>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</si>
  <si>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</si>
  <si>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</si>
  <si>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</si>
  <si>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</si>
  <si>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</si>
  <si>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</si>
  <si>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</si>
  <si>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</si>
  <si>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</si>
  <si>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</si>
  <si>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</si>
  <si>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</si>
  <si>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</si>
  <si>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</si>
  <si>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</si>
  <si>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</si>
  <si>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</si>
  <si>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</si>
  <si>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</si>
  <si>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</si>
  <si>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</si>
  <si>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</si>
  <si>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</si>
  <si>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</si>
  <si>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</si>
  <si>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</si>
  <si>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</si>
  <si>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</si>
  <si>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</si>
  <si>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</si>
  <si>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</si>
  <si>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</si>
  <si>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</si>
  <si>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</si>
  <si>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</si>
  <si>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</si>
  <si>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</si>
  <si>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</si>
  <si>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</si>
  <si>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</si>
  <si>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</si>
  <si>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</si>
  <si>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</si>
  <si>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</si>
  <si>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</si>
  <si>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</si>
  <si>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</si>
  <si>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</si>
  <si>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</si>
  <si>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</si>
  <si>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</si>
  <si>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</si>
  <si>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</si>
  <si>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</si>
  <si>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</si>
  <si>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</si>
  <si>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</si>
  <si>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</si>
  <si>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</si>
  <si>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</si>
  <si>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</si>
  <si>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</si>
  <si>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</si>
  <si>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</si>
  <si>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</si>
  <si>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</si>
  <si>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</si>
  <si>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</si>
  <si>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</si>
  <si>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</si>
  <si>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</si>
  <si>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</si>
  <si>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</si>
  <si>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</si>
  <si>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</si>
  <si>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</si>
  <si>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</si>
  <si>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</si>
  <si>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</si>
  <si>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</si>
  <si>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</si>
  <si>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</si>
  <si>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</si>
  <si>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</si>
  <si>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</si>
  <si>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</si>
  <si>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</si>
  <si>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</si>
  <si>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</si>
  <si>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</si>
  <si>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</si>
  <si>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</si>
  <si>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</si>
  <si>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</si>
  <si>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</si>
  <si>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</si>
  <si>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</si>
  <si>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</si>
  <si>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</si>
  <si>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</si>
  <si>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</si>
  <si>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</si>
  <si>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</si>
  <si>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</si>
  <si>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</si>
  <si>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</si>
  <si>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</si>
  <si>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</si>
  <si>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</si>
  <si>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</si>
  <si>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</si>
  <si>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</si>
  <si>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</si>
  <si>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</si>
  <si>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</si>
  <si>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</si>
  <si>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</si>
  <si>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</si>
  <si>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</si>
  <si>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</si>
  <si>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</si>
  <si>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</si>
  <si>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</si>
  <si>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</si>
  <si>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</si>
  <si>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</si>
  <si>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</si>
  <si>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</si>
  <si>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</si>
  <si>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</si>
  <si>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</si>
  <si>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</si>
  <si>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</si>
  <si>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</si>
  <si>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</si>
  <si>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</si>
  <si>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</si>
  <si>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</si>
  <si>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</si>
  <si>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</si>
  <si>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</si>
  <si>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</si>
  <si>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</si>
  <si>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</si>
  <si>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</si>
  <si>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</si>
  <si>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</si>
  <si>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</si>
  <si>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</si>
  <si>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</si>
  <si>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</si>
  <si>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</si>
  <si>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</si>
  <si>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</si>
  <si>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</si>
  <si>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</si>
  <si>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</si>
  <si>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</si>
  <si>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</si>
  <si>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</si>
  <si>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</si>
  <si>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</si>
  <si>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</si>
  <si>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</si>
  <si>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</si>
  <si>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</si>
  <si>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</si>
  <si>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</si>
  <si>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</si>
  <si>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</si>
  <si>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</si>
  <si>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</si>
  <si>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</si>
  <si>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</si>
  <si>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</si>
  <si>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</si>
  <si>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</si>
  <si>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</si>
  <si>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</si>
  <si>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</si>
  <si>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</si>
  <si>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</si>
  <si>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</si>
  <si>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</si>
  <si>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</si>
  <si>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</si>
  <si>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</si>
  <si>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</si>
  <si>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</si>
  <si>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</si>
  <si>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</si>
  <si>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</si>
  <si>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</si>
  <si>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</si>
  <si>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</si>
  <si>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</si>
  <si>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</si>
  <si>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</si>
  <si>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</si>
  <si>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</si>
  <si>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</si>
  <si>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</si>
  <si>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</si>
  <si>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</si>
  <si>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</si>
  <si>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</si>
  <si>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</si>
  <si>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</si>
  <si>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</si>
  <si>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</si>
  <si>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</si>
  <si>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</si>
  <si>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</si>
  <si>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</si>
  <si>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</si>
  <si>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</si>
  <si>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</si>
  <si>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</si>
  <si>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</si>
  <si>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</si>
  <si>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</si>
  <si>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</si>
  <si>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</si>
  <si>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</si>
  <si>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</si>
  <si>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</si>
  <si>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</si>
  <si>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</si>
  <si>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</si>
  <si>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</si>
  <si>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</si>
  <si>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</si>
  <si>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</si>
  <si>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</si>
  <si>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</si>
  <si>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</si>
  <si>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</si>
  <si>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</si>
  <si>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</si>
  <si>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</si>
  <si>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</si>
  <si>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</si>
  <si>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</si>
  <si>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</si>
  <si>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</si>
  <si>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</si>
  <si>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</si>
  <si>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</si>
  <si>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</si>
  <si>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</si>
  <si>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</si>
  <si>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</si>
  <si>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</si>
  <si>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</si>
  <si>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</si>
  <si>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</si>
  <si>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</si>
  <si>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</si>
  <si>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</si>
  <si>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</si>
  <si>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</si>
  <si>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</si>
  <si>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</si>
  <si>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</si>
  <si>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</si>
  <si>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</si>
  <si>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</si>
  <si>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</si>
  <si>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</si>
  <si>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</si>
  <si>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</si>
  <si>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</si>
  <si>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</si>
  <si>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</si>
  <si>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</si>
  <si>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</si>
  <si>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</si>
  <si>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</si>
  <si>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</si>
  <si>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</si>
  <si>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</si>
  <si>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</si>
  <si>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</si>
  <si>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</si>
  <si>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</si>
  <si>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</si>
  <si>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</si>
  <si>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</si>
  <si>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</si>
  <si>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</si>
  <si>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</si>
  <si>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</si>
  <si>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</si>
  <si>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</si>
  <si>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</si>
  <si>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</si>
  <si>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</si>
  <si>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</si>
  <si>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</si>
  <si>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</si>
  <si>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</si>
  <si>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</si>
  <si>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</si>
  <si>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</si>
  <si>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</si>
  <si>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</si>
  <si>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</si>
  <si>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</si>
  <si>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</si>
  <si>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</si>
  <si>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</si>
  <si>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</si>
  <si>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</si>
  <si>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</si>
  <si>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</si>
  <si>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</si>
  <si>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</si>
  <si>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</si>
  <si>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</si>
  <si>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</si>
  <si>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</si>
  <si>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</si>
  <si>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</si>
  <si>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</si>
  <si>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</si>
  <si>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</si>
  <si>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</si>
  <si>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</si>
  <si>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</si>
  <si>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</si>
  <si>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</si>
  <si>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</si>
  <si>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</si>
  <si>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</si>
  <si>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</si>
  <si>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</si>
  <si>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</si>
  <si>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</si>
  <si>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</si>
  <si>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</si>
  <si>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</si>
  <si>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</si>
  <si>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</si>
  <si>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</si>
  <si>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</si>
  <si>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</si>
  <si>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</si>
  <si>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</si>
  <si>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</si>
  <si>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</si>
  <si>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</si>
  <si>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</si>
  <si>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</si>
  <si>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</si>
  <si>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</si>
  <si>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</si>
  <si>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</si>
  <si>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</si>
  <si>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</si>
  <si>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</si>
  <si>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</si>
  <si>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</si>
  <si>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</si>
  <si>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</si>
  <si>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</si>
  <si>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</si>
  <si>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</si>
  <si>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</si>
  <si>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</si>
  <si>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</si>
  <si>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</si>
  <si>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</si>
  <si>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</si>
  <si>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</si>
  <si>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</si>
  <si>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</si>
  <si>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</si>
  <si>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</si>
  <si>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</si>
  <si>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</si>
  <si>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</si>
  <si>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</si>
  <si>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</si>
  <si>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</si>
  <si>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</si>
  <si>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</si>
  <si>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</si>
  <si>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</si>
  <si>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</si>
  <si>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</si>
  <si>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</si>
  <si>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</si>
  <si>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</si>
  <si>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</si>
  <si>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</si>
  <si>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</si>
  <si>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</si>
  <si>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</si>
  <si>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</si>
  <si>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</si>
  <si>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</si>
  <si>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</si>
  <si>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</si>
  <si>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</si>
  <si>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</si>
  <si>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</si>
  <si>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</si>
  <si>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</si>
  <si>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</si>
  <si>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</si>
  <si>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</si>
  <si>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</si>
  <si>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</si>
  <si>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</si>
  <si>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</si>
  <si>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</si>
  <si>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</si>
  <si>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</si>
  <si>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</si>
  <si>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</si>
  <si>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</si>
  <si>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</si>
  <si>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</si>
  <si>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</si>
  <si>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</si>
  <si>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</si>
  <si>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</si>
  <si>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</si>
  <si>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</si>
  <si>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</si>
  <si>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</si>
  <si>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</si>
  <si>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</si>
  <si>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</si>
  <si>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</si>
  <si>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</si>
  <si>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</si>
  <si>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</si>
  <si>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</si>
  <si>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</si>
  <si>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</si>
  <si>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</si>
  <si>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</si>
  <si>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</si>
  <si>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</si>
  <si>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</si>
  <si>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</si>
  <si>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</si>
  <si>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</si>
  <si>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</si>
  <si>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</si>
  <si>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</si>
  <si>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</si>
  <si>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</si>
  <si>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</si>
  <si>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</si>
  <si>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</si>
  <si>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</si>
  <si>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</si>
  <si>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</si>
  <si>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</si>
  <si>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</si>
  <si>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</si>
  <si>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</si>
  <si>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</si>
  <si>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</si>
  <si>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</si>
  <si>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</si>
  <si>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</si>
  <si>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</si>
  <si>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</si>
  <si>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</si>
  <si>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</si>
  <si>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</si>
  <si>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</si>
  <si>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</si>
  <si>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</si>
  <si>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</si>
  <si>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</si>
  <si>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</si>
  <si>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</si>
  <si>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</si>
  <si>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</si>
  <si>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</si>
  <si>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</si>
  <si>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</si>
  <si>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</si>
  <si>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</si>
  <si>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</si>
  <si>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</si>
  <si>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</si>
  <si>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</si>
  <si>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</si>
  <si>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</si>
  <si>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</si>
  <si>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</si>
  <si>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</si>
  <si>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</si>
  <si>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</si>
  <si>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</si>
  <si>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</si>
  <si>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</si>
  <si>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</si>
  <si>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</si>
  <si>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</si>
  <si>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</si>
  <si>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</si>
  <si>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</si>
  <si>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</si>
  <si>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</si>
  <si>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</si>
  <si>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</si>
  <si>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</si>
  <si>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</si>
  <si>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</si>
  <si>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</si>
  <si>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</si>
  <si>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</si>
  <si>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</si>
  <si>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</si>
  <si>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</si>
  <si>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</si>
  <si>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</si>
  <si>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</si>
  <si>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</si>
  <si>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</si>
  <si>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</si>
  <si>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</si>
  <si>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</si>
  <si>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</si>
  <si>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</si>
  <si>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</si>
  <si>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</si>
  <si>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</si>
  <si>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</si>
  <si>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</si>
  <si>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</si>
  <si>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</si>
  <si>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</si>
  <si>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</si>
  <si>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</si>
  <si>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</si>
  <si>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</si>
  <si>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</si>
  <si>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</si>
  <si>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</si>
  <si>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</si>
  <si>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</si>
  <si>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</si>
  <si>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</si>
  <si>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</si>
  <si>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</si>
  <si>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</si>
  <si>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</si>
  <si>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</si>
  <si>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</si>
  <si>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</si>
  <si>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</si>
  <si>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</si>
  <si>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</si>
  <si>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</si>
  <si>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</si>
  <si>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</si>
  <si>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</si>
  <si>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</si>
  <si>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</si>
  <si>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</si>
  <si>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</si>
  <si>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</si>
  <si>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</si>
  <si>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</si>
  <si>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</si>
  <si>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</si>
  <si>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</si>
  <si>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</si>
  <si>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</si>
  <si>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</si>
  <si>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</si>
  <si>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</si>
  <si>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</si>
  <si>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</si>
  <si>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</si>
  <si>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</si>
  <si>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</si>
  <si>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</si>
  <si>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</si>
  <si>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</si>
  <si>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</si>
  <si>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</si>
  <si>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</si>
  <si>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</si>
  <si>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</si>
  <si>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</si>
  <si>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</si>
  <si>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</si>
  <si>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</si>
  <si>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</si>
  <si>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</si>
  <si>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</si>
  <si>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</si>
  <si>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</si>
  <si>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</si>
  <si>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</si>
  <si>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</si>
  <si>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</si>
  <si>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</si>
  <si>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</si>
  <si>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</si>
  <si>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</si>
  <si>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</si>
  <si>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</si>
  <si>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</si>
  <si>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</si>
  <si>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</si>
  <si>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</si>
  <si>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</si>
  <si>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</si>
  <si>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</si>
  <si>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</si>
  <si>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</si>
  <si>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</si>
  <si>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</si>
  <si>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</si>
  <si>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</si>
  <si>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</si>
  <si>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</si>
  <si>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</si>
  <si>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</si>
  <si>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</si>
  <si>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</si>
  <si>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</si>
  <si>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</si>
  <si>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</si>
  <si>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</si>
  <si>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</si>
  <si>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</si>
  <si>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</si>
  <si>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</si>
  <si>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</si>
  <si>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</si>
  <si>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</si>
  <si>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</si>
  <si>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</si>
  <si>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</si>
  <si>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</si>
  <si>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</si>
  <si>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</si>
  <si>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</si>
  <si>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</si>
  <si>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</si>
  <si>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</si>
  <si>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</si>
  <si>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</si>
  <si>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</si>
  <si>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</si>
  <si>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</si>
  <si>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</si>
  <si>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</si>
  <si>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</si>
  <si>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</si>
  <si>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</si>
  <si>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</si>
  <si>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</si>
  <si>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</si>
  <si>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</si>
  <si>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</si>
  <si>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</si>
  <si>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</si>
  <si>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</si>
  <si>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</si>
  <si>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</si>
  <si>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</si>
  <si>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</si>
  <si>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</si>
  <si>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</si>
  <si>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</si>
  <si>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</si>
  <si>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</si>
  <si>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</si>
  <si>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</si>
  <si>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</si>
  <si>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</si>
  <si>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</si>
  <si>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</si>
  <si>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</si>
  <si>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</si>
  <si>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</si>
  <si>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</si>
  <si>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</si>
  <si>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</si>
  <si>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</si>
  <si>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</si>
  <si>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</si>
  <si>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</si>
  <si>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</si>
  <si>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</si>
  <si>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</si>
  <si>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</si>
  <si>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</si>
  <si>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</si>
  <si>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</si>
  <si>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</si>
  <si>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</si>
  <si>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</si>
  <si>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</si>
  <si>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</si>
  <si>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</si>
  <si>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</si>
  <si>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</si>
  <si>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</si>
  <si>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</si>
  <si>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</si>
  <si>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</si>
  <si>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</si>
  <si>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</si>
  <si>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</si>
  <si>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</si>
  <si>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</si>
  <si>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</si>
  <si>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</si>
  <si>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</si>
  <si>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</si>
  <si>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</si>
  <si>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</si>
  <si>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</si>
  <si>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</si>
  <si>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</si>
  <si>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</si>
  <si>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</si>
  <si>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</si>
  <si>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</si>
  <si>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</si>
  <si>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</si>
  <si>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</si>
  <si>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</si>
  <si>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</si>
  <si>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</si>
  <si>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</si>
  <si>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</si>
  <si>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</si>
  <si>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</si>
  <si>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</si>
  <si>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</si>
  <si>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</si>
  <si>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</si>
  <si>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</si>
  <si>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</si>
  <si>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</si>
  <si>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</si>
  <si>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</si>
  <si>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</si>
  <si>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</si>
  <si>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</si>
  <si>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</si>
  <si>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</si>
  <si>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</si>
  <si>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</si>
  <si>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</si>
  <si>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</si>
  <si>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</si>
  <si>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</si>
  <si>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</si>
  <si>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</si>
  <si>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</si>
  <si>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</si>
  <si>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</si>
  <si>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</si>
  <si>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</si>
  <si>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</si>
  <si>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</si>
  <si>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</si>
  <si>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</si>
  <si>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</si>
  <si>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</si>
  <si>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</si>
  <si>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</si>
  <si>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</si>
  <si>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</si>
  <si>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</si>
  <si>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</si>
  <si>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</si>
  <si>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</si>
  <si>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</si>
  <si>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</si>
  <si>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</si>
  <si>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</si>
  <si>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</si>
  <si>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</si>
  <si>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</si>
  <si>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</si>
  <si>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</si>
  <si>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</si>
  <si>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</si>
  <si>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</si>
  <si>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</si>
  <si>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</si>
  <si>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</si>
  <si>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</si>
  <si>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</si>
  <si>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</si>
  <si>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</si>
  <si>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</si>
  <si>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</si>
  <si>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</si>
  <si>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</si>
  <si>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</si>
  <si>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</si>
  <si>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</si>
  <si>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</si>
  <si>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</si>
  <si>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</si>
  <si>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</si>
  <si>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</si>
  <si>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</si>
  <si>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</si>
  <si>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</si>
  <si>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</si>
  <si>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</si>
  <si>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</si>
  <si>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</si>
  <si>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</si>
  <si>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</si>
  <si>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</si>
  <si>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</si>
  <si>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</si>
  <si>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</si>
  <si>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</si>
  <si>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</si>
  <si>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</si>
  <si>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</si>
  <si>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</si>
  <si>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</si>
  <si>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</si>
  <si>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</si>
  <si>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</si>
  <si>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</si>
  <si>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</si>
  <si>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</si>
  <si>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</si>
  <si>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</si>
  <si>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</si>
  <si>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</si>
  <si>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</si>
  <si>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</si>
  <si>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</si>
  <si>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</si>
  <si>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</si>
  <si>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</si>
  <si>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</si>
  <si>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</si>
  <si>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</si>
  <si>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</si>
  <si>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</si>
  <si>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</si>
  <si>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</si>
  <si>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</si>
  <si>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</si>
  <si>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</si>
  <si>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</si>
  <si>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</si>
  <si>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</si>
  <si>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</si>
  <si>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</si>
  <si>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</si>
  <si>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</si>
  <si>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</si>
  <si>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</si>
  <si>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</si>
  <si>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</si>
  <si>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</si>
  <si>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</si>
  <si>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</si>
  <si>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</si>
  <si>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</si>
  <si>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</si>
  <si>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</si>
  <si>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</si>
  <si>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</si>
  <si>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</si>
  <si>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</si>
  <si>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</si>
  <si>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</si>
  <si>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</si>
  <si>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</si>
  <si>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</si>
  <si>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</si>
  <si>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</si>
  <si>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</si>
  <si>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</si>
  <si>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</si>
  <si>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</si>
  <si>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</si>
  <si>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</si>
  <si>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</si>
  <si>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</si>
  <si>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</si>
  <si>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</si>
  <si>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</si>
  <si>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</si>
  <si>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</si>
  <si>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</si>
  <si>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</si>
  <si>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</si>
  <si>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</si>
  <si>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</si>
  <si>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</si>
  <si>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</si>
  <si>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</si>
  <si>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</si>
  <si>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</si>
  <si>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</si>
  <si>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</si>
  <si>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</si>
  <si>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</si>
  <si>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</si>
  <si>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</si>
  <si>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</si>
  <si>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</si>
  <si>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</si>
  <si>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</si>
  <si>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</si>
  <si>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</si>
  <si>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</si>
  <si>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</si>
  <si>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</si>
  <si>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</si>
  <si>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</si>
  <si>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</si>
  <si>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</si>
  <si>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</si>
  <si>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</si>
  <si>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</si>
  <si>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</si>
  <si>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</si>
  <si>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</si>
  <si>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</si>
  <si>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</si>
  <si>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</si>
  <si>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</si>
  <si>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</si>
  <si>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</si>
  <si>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</si>
  <si>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</si>
  <si>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</si>
  <si>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</si>
  <si>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</si>
  <si>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</si>
  <si>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</si>
  <si>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</si>
  <si>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</si>
  <si>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</si>
  <si>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</si>
  <si>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</si>
  <si>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</si>
  <si>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</si>
  <si>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</si>
  <si>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</si>
  <si>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</si>
  <si>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</si>
  <si>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</si>
  <si>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</si>
  <si>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</si>
  <si>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</si>
  <si>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</si>
  <si>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</si>
  <si>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</si>
  <si>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</si>
  <si>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</si>
  <si>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</si>
  <si>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</si>
  <si>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</si>
  <si>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</si>
  <si>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</si>
  <si>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</si>
  <si>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</si>
  <si>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</si>
  <si>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</si>
  <si>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</si>
  <si>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</si>
  <si>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</si>
  <si>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</si>
  <si>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</si>
  <si>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</si>
  <si>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</si>
  <si>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</si>
  <si>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</si>
  <si>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</si>
  <si>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</si>
  <si>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</si>
  <si>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</si>
  <si>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</si>
  <si>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</si>
  <si>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</si>
  <si>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</si>
  <si>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</si>
  <si>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</si>
  <si>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</si>
  <si>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</si>
  <si>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</si>
  <si>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</si>
  <si>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</si>
  <si>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</si>
  <si>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</si>
  <si>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</si>
  <si>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</si>
  <si>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</si>
  <si>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</si>
  <si>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</si>
  <si>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</si>
  <si>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</si>
  <si>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</si>
  <si>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</si>
  <si>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</si>
  <si>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</si>
  <si>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</si>
  <si>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</si>
  <si>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</si>
  <si>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</si>
  <si>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</si>
  <si>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</si>
  <si>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</si>
  <si>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</si>
  <si>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</si>
  <si>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</si>
  <si>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</si>
  <si>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</si>
  <si>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</si>
  <si>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</si>
  <si>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</si>
  <si>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</si>
  <si>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</si>
  <si>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</si>
  <si>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</si>
  <si>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</si>
  <si>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</si>
  <si>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</si>
  <si>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</si>
  <si>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</si>
  <si>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</si>
  <si>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</si>
  <si>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</si>
  <si>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</si>
  <si>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</si>
  <si>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</si>
  <si>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</si>
  <si>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</si>
  <si>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</si>
  <si>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</si>
  <si>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</si>
  <si>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</si>
  <si>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</si>
  <si>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</si>
  <si>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</si>
  <si>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</si>
  <si>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</si>
  <si>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</si>
  <si>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</si>
  <si>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</si>
  <si>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</si>
  <si>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</si>
  <si>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</si>
  <si>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</si>
  <si>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</si>
  <si>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</si>
  <si>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</si>
  <si>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</si>
  <si>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</si>
  <si>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</si>
  <si>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</si>
  <si>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</si>
  <si>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</si>
  <si>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</si>
  <si>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</si>
  <si>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</si>
  <si>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</si>
  <si>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</si>
  <si>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</si>
  <si>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</si>
  <si>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</si>
  <si>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</si>
  <si>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</si>
  <si>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</si>
  <si>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</si>
  <si>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</si>
  <si>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</si>
  <si>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</si>
  <si>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</si>
  <si>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</si>
  <si>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</si>
  <si>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</si>
  <si>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</si>
  <si>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</si>
  <si>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</si>
  <si>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</si>
  <si>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</si>
  <si>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</si>
  <si>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</si>
  <si>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</si>
  <si>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</si>
  <si>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</si>
  <si>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</si>
  <si>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</si>
  <si>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</si>
  <si>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</si>
  <si>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</si>
  <si>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</si>
  <si>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</si>
  <si>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</si>
  <si>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</si>
  <si>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</si>
  <si>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</si>
  <si>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</si>
  <si>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</si>
  <si>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</si>
  <si>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</si>
  <si>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</si>
  <si>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</si>
  <si>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</si>
  <si>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</si>
  <si>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</si>
  <si>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</si>
  <si>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</si>
  <si>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</si>
  <si>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</si>
  <si>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</si>
  <si>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</si>
  <si>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</si>
  <si>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</si>
  <si>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</si>
  <si>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</si>
  <si>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</si>
  <si>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</si>
  <si>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</si>
  <si>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</si>
  <si>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</si>
  <si>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</si>
  <si>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</si>
  <si>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</si>
  <si>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</si>
  <si>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</si>
  <si>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</si>
  <si>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</si>
  <si>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</si>
  <si>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</si>
  <si>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</si>
  <si>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</si>
  <si>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</si>
  <si>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</si>
  <si>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</si>
  <si>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</si>
  <si>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</si>
  <si>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</si>
  <si>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</si>
  <si>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</si>
  <si>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</si>
  <si>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</si>
  <si>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</si>
  <si>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</si>
  <si>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</si>
  <si>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</si>
  <si>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</si>
  <si>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</si>
  <si>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</si>
  <si>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</si>
  <si>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</si>
  <si>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</si>
  <si>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</si>
  <si>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</si>
  <si>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</si>
  <si>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</si>
  <si>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</si>
  <si>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</si>
  <si>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</si>
  <si>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</si>
  <si>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</si>
  <si>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</si>
  <si>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</si>
  <si>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</si>
  <si>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</si>
  <si>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</si>
  <si>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</si>
  <si>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</si>
  <si>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</si>
  <si>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</si>
  <si>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</si>
  <si>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</si>
  <si>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</si>
  <si>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</si>
  <si>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</si>
  <si>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</si>
  <si>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</si>
  <si>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</si>
  <si>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</si>
  <si>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</si>
  <si>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</si>
  <si>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</si>
  <si>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</si>
  <si>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</si>
  <si>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</si>
  <si>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</si>
  <si>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</si>
  <si>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</si>
  <si>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</si>
  <si>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</si>
  <si>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</si>
  <si>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</si>
  <si>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</si>
  <si>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</si>
  <si>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</si>
  <si>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</si>
  <si>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</si>
  <si>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</si>
  <si>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</si>
  <si>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</si>
  <si>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</si>
  <si>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</si>
  <si>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</si>
  <si>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</si>
  <si>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</si>
  <si>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</si>
  <si>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</si>
  <si>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</si>
  <si>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</si>
  <si>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</si>
  <si>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</si>
  <si>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</si>
  <si>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</si>
  <si>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</si>
  <si>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</si>
  <si>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</si>
  <si>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</si>
  <si>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</si>
  <si>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</si>
  <si>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</si>
  <si>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</si>
  <si>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</si>
  <si>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</si>
  <si>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</si>
  <si>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</si>
  <si>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</si>
  <si>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</si>
  <si>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</si>
  <si>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</si>
  <si>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</si>
  <si>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</si>
  <si>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</si>
  <si>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</si>
  <si>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</si>
  <si>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</si>
  <si>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</si>
  <si>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</si>
  <si>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</si>
  <si>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</si>
  <si>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</si>
  <si>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</si>
  <si>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</si>
  <si>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</si>
  <si>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</si>
  <si>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</si>
  <si>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</si>
  <si>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</si>
  <si>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</si>
  <si>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</si>
  <si>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</si>
  <si>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</si>
  <si>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</si>
  <si>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</si>
  <si>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</si>
  <si>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</si>
  <si>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</si>
  <si>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</si>
  <si>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</si>
  <si>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</si>
  <si>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</si>
  <si>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</si>
  <si>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</si>
  <si>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</si>
  <si>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</si>
  <si>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</si>
  <si>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</si>
  <si>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</si>
  <si>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</si>
  <si>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</si>
  <si>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</si>
  <si>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</si>
  <si>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</si>
  <si>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</si>
  <si>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</si>
  <si>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</si>
  <si>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</si>
  <si>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</si>
  <si>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</si>
  <si>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</si>
  <si>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</si>
  <si>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</si>
  <si>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</si>
  <si>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</si>
  <si>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</si>
  <si>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</si>
  <si>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</si>
  <si>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</si>
  <si>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</si>
  <si>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</si>
  <si>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</si>
  <si>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</si>
  <si>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</si>
  <si>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</si>
  <si>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</si>
  <si>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</si>
  <si>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</si>
  <si>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</si>
  <si>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</si>
  <si>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</si>
  <si>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</si>
  <si>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</si>
  <si>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</si>
  <si>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</si>
  <si>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</si>
  <si>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</si>
  <si>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</si>
  <si>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</si>
  <si>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</si>
  <si>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</si>
  <si>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</si>
  <si>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</si>
  <si>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</si>
  <si>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</si>
  <si>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</si>
  <si>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</si>
  <si>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</si>
  <si>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</si>
  <si>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</si>
  <si>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</si>
  <si>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</si>
  <si>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</si>
  <si>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</si>
  <si>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</si>
  <si>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</si>
  <si>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</si>
  <si>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</si>
  <si>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</si>
  <si>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</si>
  <si>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</si>
  <si>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</si>
  <si>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</si>
  <si>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</si>
  <si>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</si>
  <si>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</si>
  <si>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</si>
  <si>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</si>
  <si>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</si>
  <si>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</si>
  <si>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</si>
  <si>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</si>
  <si>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</si>
  <si>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</si>
  <si>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</si>
  <si>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</si>
  <si>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</si>
  <si>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</si>
  <si>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</si>
  <si>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</si>
  <si>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</si>
  <si>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</si>
  <si>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</si>
  <si>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</si>
  <si>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</si>
  <si>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</si>
  <si>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</si>
  <si>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</si>
  <si>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</si>
  <si>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</si>
  <si>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</si>
  <si>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</si>
  <si>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</si>
  <si>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</si>
  <si>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</si>
  <si>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</si>
  <si>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</si>
  <si>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</si>
  <si>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</si>
  <si>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</si>
  <si>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</si>
  <si>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</si>
  <si>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</si>
  <si>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</si>
  <si>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</si>
  <si>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</si>
  <si>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</si>
  <si>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</si>
  <si>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</si>
  <si>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</si>
  <si>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</si>
  <si>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</si>
  <si>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</si>
  <si>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</si>
  <si>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</si>
  <si>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</si>
  <si>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</si>
  <si>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</si>
  <si>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</si>
  <si>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</si>
  <si>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</si>
  <si>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</si>
  <si>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</si>
  <si>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</si>
  <si>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</si>
  <si>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</si>
  <si>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</si>
  <si>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</si>
  <si>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</si>
  <si>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</si>
  <si>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</si>
  <si>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</si>
  <si>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</si>
  <si>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</si>
  <si>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</si>
  <si>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</si>
  <si>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</si>
  <si>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</si>
  <si>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</si>
  <si>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</si>
  <si>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</si>
  <si>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</si>
  <si>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</si>
  <si>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</si>
  <si>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</si>
  <si>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</si>
  <si>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</si>
  <si>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</si>
  <si>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</si>
  <si>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</si>
  <si>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</si>
  <si>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</si>
  <si>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</si>
  <si>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</si>
  <si>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</si>
  <si>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</si>
  <si>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</si>
  <si>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</si>
  <si>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</si>
  <si>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</si>
  <si>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</si>
  <si>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</si>
  <si>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</si>
  <si>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</si>
  <si>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</si>
  <si>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</si>
  <si>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</si>
  <si>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</si>
  <si>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</si>
  <si>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</si>
  <si>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</si>
  <si>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</si>
  <si>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</si>
  <si>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</si>
  <si>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</si>
  <si>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</si>
  <si>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</si>
  <si>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</si>
  <si>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</si>
  <si>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</si>
  <si>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</si>
  <si>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</si>
  <si>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</si>
  <si>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</si>
  <si>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</si>
  <si>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</si>
  <si>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</si>
  <si>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</si>
  <si>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</si>
  <si>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</si>
  <si>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</si>
  <si>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</si>
  <si>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</si>
  <si>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</si>
  <si>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</si>
  <si>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</si>
  <si>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</si>
  <si>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</si>
  <si>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</si>
  <si>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</si>
  <si>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</si>
  <si>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</si>
  <si>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</si>
  <si>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</si>
  <si>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</si>
  <si>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</si>
  <si>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</si>
  <si>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</si>
  <si>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</si>
  <si>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</si>
  <si>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</si>
  <si>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</si>
  <si>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</si>
  <si>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</si>
  <si>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</si>
  <si>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</si>
  <si>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</si>
  <si>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</si>
  <si>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</si>
  <si>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</si>
  <si>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</si>
  <si>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</si>
  <si>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</si>
  <si>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</si>
  <si>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</si>
  <si>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</si>
  <si>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</si>
  <si>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</si>
  <si>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</si>
  <si>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</si>
  <si>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</si>
  <si>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</si>
  <si>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</si>
  <si>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</si>
  <si>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</si>
  <si>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</si>
  <si>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</si>
  <si>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</si>
  <si>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</si>
  <si>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</si>
  <si>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</si>
  <si>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</si>
  <si>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</si>
  <si>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</si>
  <si>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</si>
  <si>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</si>
  <si>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</si>
  <si>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</si>
  <si>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</si>
  <si>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</si>
  <si>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</si>
  <si>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</si>
  <si>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</si>
  <si>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</si>
  <si>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</si>
  <si>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</si>
  <si>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</si>
  <si>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</si>
  <si>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</si>
  <si>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</si>
  <si>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</si>
  <si>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</si>
  <si>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</si>
  <si>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</si>
  <si>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</si>
  <si>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</si>
  <si>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</si>
  <si>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</si>
  <si>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</si>
  <si>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</si>
  <si>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</si>
  <si>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</si>
  <si>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</si>
  <si>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</si>
  <si>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</si>
  <si>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</si>
  <si>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</si>
  <si>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</si>
  <si>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</si>
  <si>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</si>
  <si>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</si>
  <si>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</si>
  <si>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</si>
  <si>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</si>
  <si>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</si>
  <si>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</si>
  <si>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</si>
  <si>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</si>
  <si>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</si>
  <si>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</si>
  <si>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</si>
  <si>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</si>
  <si>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</si>
  <si>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</si>
  <si>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</si>
  <si>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</si>
  <si>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</si>
  <si>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</si>
  <si>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</si>
  <si>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</si>
  <si>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</si>
  <si>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</si>
  <si>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</si>
  <si>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</si>
  <si>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</si>
  <si>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</si>
  <si>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</si>
  <si>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</si>
  <si>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</si>
  <si>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</si>
  <si>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</si>
  <si>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</si>
  <si>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</si>
  <si>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</si>
  <si>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</si>
  <si>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</si>
  <si>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</si>
  <si>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</si>
  <si>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</si>
  <si>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</si>
  <si>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</si>
  <si>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</si>
  <si>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</si>
  <si>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</si>
  <si>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</si>
  <si>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</si>
  <si>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</si>
  <si>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</si>
  <si>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</si>
  <si>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</si>
  <si>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</si>
  <si>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</si>
  <si>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</si>
  <si>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</si>
  <si>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</si>
  <si>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</si>
  <si>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</si>
  <si>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</si>
  <si>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</si>
  <si>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</si>
  <si>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</si>
  <si>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</si>
  <si>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</si>
  <si>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</si>
  <si>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</si>
  <si>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</si>
  <si>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</si>
  <si>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</si>
  <si>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</si>
  <si>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</si>
  <si>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</si>
  <si>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</si>
  <si>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</si>
  <si>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</si>
  <si>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</si>
  <si>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</si>
  <si>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</si>
  <si>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</si>
  <si>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</si>
  <si>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</si>
  <si>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</si>
  <si>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</si>
  <si>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</si>
  <si>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</si>
  <si>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</si>
  <si>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</si>
  <si>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</si>
  <si>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</si>
  <si>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</si>
  <si>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</si>
  <si>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</si>
  <si>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</si>
  <si>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</si>
  <si>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</si>
  <si>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</si>
  <si>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</si>
  <si>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</si>
  <si>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</si>
  <si>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</si>
  <si>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</si>
  <si>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</si>
  <si>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</si>
  <si>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</si>
  <si>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</si>
  <si>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</si>
  <si>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</si>
  <si>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</si>
  <si>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</si>
  <si>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</si>
  <si>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</si>
  <si>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</si>
  <si>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</si>
  <si>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</si>
  <si>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</si>
  <si>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</si>
  <si>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</si>
  <si>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</si>
  <si>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</si>
  <si>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</si>
  <si>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</si>
  <si>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</si>
  <si>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</si>
  <si>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</si>
  <si>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</si>
  <si>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</si>
  <si>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</si>
  <si>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</si>
  <si>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</si>
  <si>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</si>
  <si>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</si>
  <si>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</si>
  <si>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</si>
  <si>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</si>
  <si>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</si>
  <si>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</si>
  <si>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</si>
  <si>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</si>
  <si>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</si>
  <si>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</si>
  <si>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</si>
  <si>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</si>
  <si>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</si>
  <si>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</si>
  <si>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</si>
  <si>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</si>
  <si>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</si>
  <si>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</si>
  <si>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</si>
  <si>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</si>
  <si>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</si>
  <si>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</si>
  <si>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</si>
  <si>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</si>
  <si>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</si>
  <si>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</si>
  <si>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</si>
  <si>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</si>
  <si>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</si>
  <si>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</si>
  <si>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</si>
  <si>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</si>
  <si>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</si>
  <si>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</si>
  <si>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</si>
  <si>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</si>
  <si>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</si>
  <si>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</si>
  <si>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</si>
  <si>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</si>
  <si>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</si>
  <si>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</si>
  <si>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</si>
  <si>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</si>
  <si>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</si>
  <si>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</si>
  <si>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</si>
  <si>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</si>
  <si>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</si>
  <si>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</si>
  <si>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</si>
  <si>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</si>
  <si>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</si>
  <si>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</si>
  <si>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</si>
  <si>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</si>
  <si>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</si>
  <si>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</si>
  <si>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</si>
  <si>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</si>
  <si>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</si>
  <si>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</si>
  <si>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</si>
  <si>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</si>
  <si>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</si>
  <si>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</si>
  <si>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</si>
  <si>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</si>
  <si>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</si>
  <si>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</si>
  <si>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</si>
  <si>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</si>
  <si>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</si>
  <si>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</si>
  <si>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</si>
  <si>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</si>
  <si>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</si>
  <si>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</si>
  <si>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</si>
  <si>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</si>
  <si>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</si>
  <si>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</si>
  <si>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</si>
  <si>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</si>
  <si>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</si>
  <si>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</si>
  <si>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</si>
  <si>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</si>
  <si>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</si>
  <si>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</si>
  <si>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</si>
  <si>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</si>
  <si>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</si>
  <si>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</si>
  <si>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</si>
  <si>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</si>
  <si>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</si>
  <si>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</si>
  <si>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</si>
  <si>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</si>
  <si>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</si>
  <si>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</si>
  <si>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</si>
  <si>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</si>
  <si>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</si>
  <si>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</si>
  <si>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</si>
  <si>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</si>
  <si>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</si>
  <si>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</si>
  <si>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</si>
  <si>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</si>
  <si>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</si>
  <si>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</si>
  <si>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</si>
  <si>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</si>
  <si>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</si>
  <si>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</si>
  <si>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</si>
  <si>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</si>
  <si>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</si>
  <si>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</si>
  <si>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</si>
  <si>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</si>
  <si>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</si>
  <si>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</si>
  <si>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</si>
  <si>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</si>
  <si>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</si>
  <si>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</si>
  <si>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</si>
  <si>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</si>
  <si>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</si>
  <si>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</si>
  <si>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</si>
  <si>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</si>
  <si>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</si>
  <si>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</si>
  <si>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</si>
  <si>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</si>
  <si>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</si>
  <si>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</si>
  <si>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</si>
  <si>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</si>
  <si>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</si>
  <si>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</si>
  <si>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</si>
  <si>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</si>
  <si>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</si>
  <si>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</si>
  <si>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</si>
  <si>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</si>
  <si>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</si>
  <si>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</si>
  <si>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</si>
  <si>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</si>
  <si>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</si>
  <si>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</si>
  <si>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</si>
  <si>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</si>
  <si>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</si>
  <si>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</si>
  <si>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</si>
  <si>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</si>
  <si>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</si>
  <si>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</si>
  <si>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</si>
  <si>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</si>
  <si>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</si>
  <si>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</si>
  <si>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</si>
  <si>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</si>
  <si>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</si>
  <si>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</si>
  <si>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</si>
  <si>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</si>
  <si>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</si>
  <si>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</si>
  <si>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</si>
  <si>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</si>
  <si>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</si>
  <si>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</si>
  <si>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</si>
  <si>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</si>
  <si>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</si>
  <si>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</si>
  <si>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</si>
  <si>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</si>
  <si>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</si>
  <si>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</si>
  <si>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</si>
  <si>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</si>
  <si>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</si>
  <si>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</si>
  <si>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</si>
  <si>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</si>
  <si>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</si>
  <si>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</si>
  <si>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</si>
  <si>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</si>
  <si>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</si>
  <si>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</si>
  <si>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</si>
  <si>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</si>
  <si>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</si>
  <si>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</si>
  <si>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</si>
  <si>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</si>
  <si>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</si>
  <si>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</si>
  <si>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</si>
  <si>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</si>
  <si>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</si>
  <si>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</si>
  <si>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</si>
  <si>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</si>
  <si>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</si>
  <si>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</si>
  <si>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</si>
  <si>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</si>
  <si>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</si>
  <si>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</si>
  <si>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</si>
  <si>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</si>
  <si>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</si>
  <si>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</si>
  <si>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</si>
  <si>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</si>
  <si>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</si>
  <si>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</si>
  <si>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</si>
  <si>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</si>
  <si>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</si>
  <si>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</si>
  <si>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</si>
  <si>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</si>
  <si>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</si>
  <si>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</si>
  <si>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</si>
  <si>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</si>
  <si>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</si>
  <si>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</si>
  <si>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</si>
  <si>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</si>
  <si>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</si>
  <si>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</si>
  <si>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</si>
  <si>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</si>
  <si>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</si>
  <si>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</si>
  <si>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</si>
  <si>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</si>
  <si>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</si>
  <si>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</si>
  <si>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</si>
  <si>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</si>
  <si>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</si>
  <si>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</si>
  <si>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</si>
  <si>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</si>
  <si>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</si>
  <si>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</si>
  <si>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</si>
  <si>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</si>
  <si>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</si>
  <si>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</si>
  <si>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</si>
  <si>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</si>
  <si>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</si>
  <si>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</si>
  <si>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</si>
  <si>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</si>
  <si>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</si>
  <si>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</si>
  <si>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</si>
  <si>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</si>
  <si>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</si>
  <si>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</si>
  <si>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</si>
  <si>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</si>
  <si>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</si>
  <si>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</si>
  <si>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</si>
  <si>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</si>
  <si>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</si>
  <si>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</si>
  <si>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</si>
  <si>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</si>
  <si>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</si>
  <si>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</si>
  <si>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</si>
  <si>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</si>
  <si>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</si>
  <si>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</si>
  <si>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</si>
  <si>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</si>
  <si>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</si>
  <si>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</si>
  <si>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</si>
  <si>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</si>
  <si>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</si>
  <si>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</si>
  <si>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</si>
  <si>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</si>
  <si>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</si>
  <si>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</si>
  <si>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</si>
  <si>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</si>
  <si>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</si>
  <si>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</si>
  <si>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</si>
  <si>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</si>
  <si>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</si>
  <si>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</si>
  <si>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</si>
  <si>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</si>
  <si>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</si>
  <si>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</si>
  <si>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</si>
  <si>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</si>
  <si>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</si>
  <si>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</si>
  <si>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</si>
  <si>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</si>
  <si>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</si>
  <si>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</si>
  <si>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</si>
  <si>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</si>
  <si>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</si>
  <si>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</si>
  <si>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</si>
  <si>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</si>
  <si>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</si>
  <si>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</si>
  <si>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</si>
  <si>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</si>
  <si>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</si>
  <si>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</si>
  <si>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</si>
  <si>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</si>
  <si>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</si>
  <si>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</si>
  <si>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</si>
  <si>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</si>
  <si>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</si>
  <si>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</si>
  <si>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</si>
  <si>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</si>
  <si>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</si>
  <si>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</si>
  <si>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</si>
  <si>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</si>
  <si>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</si>
  <si>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</si>
  <si>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</si>
  <si>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</si>
  <si>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</si>
  <si>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</si>
  <si>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</si>
  <si>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</si>
  <si>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</si>
  <si>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</si>
  <si>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</si>
  <si>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</si>
  <si>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</si>
  <si>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</si>
  <si>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</si>
  <si>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</si>
  <si>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</si>
  <si>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</si>
  <si>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</si>
  <si>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</si>
  <si>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</si>
  <si>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</si>
  <si>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</si>
  <si>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</si>
  <si>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</si>
  <si>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</si>
  <si>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</si>
  <si>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</si>
  <si>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</si>
  <si>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</si>
  <si>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</si>
  <si>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</si>
  <si>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</si>
  <si>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</si>
  <si>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</si>
  <si>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</si>
  <si>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</si>
  <si>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</si>
  <si>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</si>
  <si>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</si>
  <si>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</si>
  <si>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</si>
  <si>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</si>
  <si>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</si>
  <si>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</si>
  <si>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</si>
  <si>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</si>
  <si>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</si>
  <si>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</si>
  <si>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</si>
  <si>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</si>
  <si>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</si>
  <si>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</si>
  <si>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</si>
  <si>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</si>
  <si>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</si>
  <si>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</si>
  <si>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</si>
  <si>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</si>
  <si>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</si>
  <si>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</si>
  <si>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</si>
  <si>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</si>
  <si>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</si>
  <si>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</si>
  <si>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</si>
  <si>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</si>
  <si>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</si>
  <si>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</si>
  <si>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</si>
  <si>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</si>
  <si>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</si>
  <si>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</si>
  <si>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</si>
  <si>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</si>
  <si>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</si>
  <si>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</si>
  <si>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</si>
  <si>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</si>
  <si>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</si>
  <si>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</si>
  <si>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</si>
  <si>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</si>
  <si>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</si>
  <si>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</si>
  <si>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</si>
  <si>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</si>
  <si>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</si>
  <si>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</si>
  <si>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</si>
  <si>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</si>
  <si>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</si>
  <si>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</si>
  <si>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</si>
  <si>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</si>
  <si>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</si>
  <si>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</si>
  <si>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</si>
  <si>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</si>
  <si>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</si>
  <si>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</si>
  <si>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</si>
  <si>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</si>
  <si>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</si>
  <si>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</si>
  <si>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</si>
  <si>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</si>
  <si>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</si>
  <si>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</si>
  <si>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</si>
  <si>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</si>
  <si>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</si>
  <si>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</si>
  <si>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</si>
  <si>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</si>
  <si>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</si>
  <si>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</si>
  <si>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</si>
  <si>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</si>
  <si>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</si>
  <si>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</si>
  <si>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</si>
  <si>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</si>
  <si>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</si>
  <si>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</si>
  <si>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</si>
  <si>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</si>
  <si>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</si>
  <si>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</si>
  <si>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</si>
  <si>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</si>
  <si>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</si>
  <si>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</si>
  <si>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</si>
  <si>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</si>
  <si>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</si>
  <si>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</si>
  <si>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</si>
  <si>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</si>
  <si>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</si>
  <si>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</si>
  <si>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</si>
  <si>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</si>
  <si>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</si>
  <si>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</si>
  <si>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</si>
  <si>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</si>
  <si>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</si>
  <si>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</si>
  <si>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</si>
  <si>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</si>
  <si>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</si>
  <si>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</si>
  <si>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</si>
  <si>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</si>
  <si>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</si>
  <si>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</si>
  <si>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</si>
  <si>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</si>
  <si>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</si>
  <si>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</si>
  <si>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</si>
  <si>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</si>
  <si>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</si>
  <si>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</si>
  <si>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</si>
  <si>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</si>
  <si>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</si>
  <si>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</si>
  <si>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</si>
  <si>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</si>
  <si>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</si>
  <si>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</si>
  <si>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</si>
  <si>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</si>
  <si>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</si>
  <si>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</si>
  <si>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</si>
  <si>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</si>
  <si>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</si>
  <si>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</si>
  <si>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</si>
  <si>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</si>
  <si>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</si>
  <si>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</si>
  <si>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</si>
  <si>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</si>
  <si>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</si>
  <si>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</si>
  <si>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</si>
  <si>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</si>
  <si>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</si>
  <si>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</si>
  <si>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</si>
  <si>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</si>
  <si>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</si>
  <si>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</si>
  <si>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</si>
  <si>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</si>
  <si>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</si>
  <si>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</si>
  <si>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</si>
  <si>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</si>
  <si>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</si>
  <si>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</si>
  <si>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</si>
  <si>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</si>
  <si>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</si>
  <si>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</si>
  <si>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</si>
  <si>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</si>
  <si>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</si>
  <si>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</si>
  <si>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</si>
  <si>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</si>
  <si>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</si>
  <si>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</si>
  <si>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</si>
  <si>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</si>
  <si>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</si>
  <si>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</si>
  <si>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</si>
  <si>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</si>
  <si>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</si>
  <si>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</si>
  <si>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</si>
  <si>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</si>
  <si>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</si>
  <si>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</si>
  <si>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</si>
  <si>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</si>
  <si>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</si>
  <si>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</si>
  <si>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</si>
  <si>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</si>
  <si>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</si>
  <si>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</si>
  <si>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</si>
  <si>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</si>
  <si>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</si>
  <si>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</si>
  <si>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</si>
  <si>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</si>
  <si>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</si>
  <si>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</si>
  <si>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</si>
  <si>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</si>
  <si>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</si>
  <si>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</si>
  <si>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</si>
  <si>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</si>
  <si>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</si>
  <si>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</si>
  <si>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</si>
  <si>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</si>
  <si>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</si>
  <si>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</si>
  <si>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</si>
  <si>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</si>
  <si>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</si>
  <si>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</si>
  <si>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</si>
  <si>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</si>
  <si>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</si>
  <si>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</si>
  <si>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</si>
  <si>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</si>
  <si>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</si>
  <si>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</si>
  <si>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</si>
  <si>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</si>
  <si>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</si>
  <si>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</si>
  <si>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</si>
  <si>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</si>
  <si>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</si>
  <si>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</si>
  <si>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</si>
  <si>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</si>
  <si>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</si>
  <si>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</si>
  <si>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</si>
  <si>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</si>
  <si>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</si>
  <si>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</si>
  <si>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</si>
  <si>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</si>
  <si>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</si>
  <si>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</si>
  <si>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</si>
  <si>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</si>
  <si>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</si>
  <si>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</si>
  <si>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</si>
  <si>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</si>
  <si>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</si>
  <si>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</si>
  <si>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</si>
  <si>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</si>
  <si>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</si>
  <si>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</si>
  <si>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</si>
  <si>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</si>
  <si>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</si>
  <si>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</si>
  <si>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</si>
  <si>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</si>
  <si>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</si>
  <si>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</si>
  <si>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</si>
  <si>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</si>
  <si>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</si>
  <si>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</si>
  <si>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</si>
  <si>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</si>
  <si>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</si>
  <si>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</si>
  <si>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</si>
  <si>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</si>
  <si>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</si>
  <si>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</si>
  <si>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</si>
  <si>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</si>
  <si>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</si>
  <si>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</si>
  <si>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</si>
  <si>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</si>
  <si>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</si>
  <si>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</si>
  <si>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</si>
  <si>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</si>
  <si>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</si>
  <si>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</si>
  <si>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</si>
  <si>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</si>
  <si>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</si>
  <si>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</si>
  <si>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</si>
  <si>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</si>
  <si>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</si>
  <si>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</si>
  <si>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</si>
  <si>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</si>
  <si>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</si>
  <si>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</si>
  <si>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</si>
  <si>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</si>
  <si>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</si>
  <si>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</si>
  <si>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</si>
  <si>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</si>
  <si>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</si>
  <si>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</si>
  <si>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</si>
  <si>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</si>
  <si>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</si>
  <si>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</si>
  <si>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</si>
  <si>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</si>
  <si>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</si>
  <si>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</si>
  <si>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</si>
  <si>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</si>
  <si>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</si>
  <si>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</si>
  <si>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</si>
  <si>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</si>
  <si>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</si>
  <si>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</si>
  <si>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</si>
  <si>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</si>
  <si>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</si>
  <si>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</si>
  <si>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</si>
  <si>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</si>
  <si>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</si>
  <si>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</si>
  <si>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</si>
  <si>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</si>
  <si>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</si>
  <si>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</si>
  <si>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</si>
  <si>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</si>
  <si>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</si>
  <si>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</si>
  <si>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</si>
  <si>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</si>
  <si>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</si>
  <si>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</si>
  <si>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</si>
  <si>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</si>
  <si>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</si>
  <si>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</si>
  <si>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</si>
  <si>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</si>
  <si>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</si>
  <si>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</si>
  <si>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</si>
  <si>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</si>
  <si>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</si>
  <si>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</si>
  <si>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</si>
  <si>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</si>
  <si>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</si>
  <si>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</si>
  <si>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</si>
  <si>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</si>
  <si>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</si>
  <si>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</si>
  <si>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</si>
  <si>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</si>
  <si>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</si>
  <si>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</si>
  <si>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</si>
  <si>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</si>
  <si>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</si>
  <si>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</si>
  <si>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</si>
  <si>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</si>
  <si>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</si>
  <si>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</si>
  <si>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</si>
  <si>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</si>
  <si>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</si>
  <si>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</si>
  <si>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</si>
  <si>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</si>
  <si>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</si>
  <si>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</si>
  <si>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</si>
  <si>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</si>
  <si>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</si>
  <si>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</si>
  <si>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</si>
  <si>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</si>
  <si>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</si>
  <si>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</si>
  <si>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</si>
  <si>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</si>
  <si>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</si>
  <si>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</si>
  <si>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</si>
  <si>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</si>
  <si>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</si>
  <si>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</si>
  <si>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</si>
  <si>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</si>
  <si>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</si>
  <si>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</si>
  <si>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</si>
  <si>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</si>
  <si>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</si>
  <si>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</si>
  <si>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</si>
  <si>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</si>
  <si>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</si>
  <si>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</si>
  <si>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</si>
  <si>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</si>
  <si>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</si>
  <si>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</si>
  <si>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</si>
  <si>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</si>
  <si>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</si>
  <si>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</si>
  <si>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</si>
  <si>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</si>
  <si>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</si>
  <si>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</si>
  <si>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</si>
  <si>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</si>
  <si>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</si>
  <si>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</si>
  <si>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</si>
  <si>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</si>
  <si>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</si>
  <si>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</si>
  <si>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</si>
  <si>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</si>
  <si>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</si>
  <si>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</si>
  <si>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</si>
  <si>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</si>
  <si>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</si>
  <si>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</si>
  <si>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</si>
  <si>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</si>
  <si>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</si>
  <si>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</si>
  <si>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</si>
  <si>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</si>
  <si>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</si>
  <si>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</si>
  <si>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</si>
  <si>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</si>
  <si>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</si>
  <si>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</si>
  <si>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</si>
  <si>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</si>
  <si>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</si>
  <si>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</si>
  <si>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</si>
  <si>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</si>
  <si>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</si>
  <si>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</si>
  <si>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</si>
  <si>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</si>
  <si>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</si>
  <si>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</si>
  <si>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</si>
  <si>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</si>
  <si>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</si>
  <si>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</si>
  <si>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</si>
  <si>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</si>
  <si>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</si>
  <si>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</si>
  <si>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</si>
  <si>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</si>
  <si>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</si>
  <si>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</si>
  <si>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</si>
  <si>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</si>
  <si>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</si>
  <si>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</si>
  <si>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</si>
  <si>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</si>
  <si>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</si>
  <si>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</si>
  <si>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</si>
  <si>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</si>
  <si>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</si>
  <si>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</si>
  <si>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</si>
  <si>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</si>
  <si>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</si>
  <si>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</si>
  <si>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</si>
  <si>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</si>
  <si>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</si>
  <si>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</si>
  <si>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</si>
  <si>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</si>
  <si>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</si>
  <si>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</si>
  <si>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</si>
  <si>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</si>
  <si>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</si>
  <si>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</si>
  <si>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</si>
  <si>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</si>
  <si>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</si>
  <si>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</si>
  <si>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</si>
  <si>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</si>
  <si>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</si>
  <si>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</si>
  <si>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</si>
  <si>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</si>
  <si>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</si>
  <si>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</si>
  <si>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</si>
  <si>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</si>
  <si>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</si>
  <si>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</si>
  <si>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</si>
  <si>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</si>
  <si>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</si>
  <si>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</si>
  <si>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</si>
  <si>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</si>
  <si>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</si>
  <si>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</si>
  <si>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</si>
  <si>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</si>
  <si>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</si>
  <si>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</si>
  <si>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</si>
  <si>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</si>
  <si>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</si>
  <si>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</si>
  <si>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</si>
  <si>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</si>
  <si>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</si>
  <si>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</si>
  <si>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</si>
  <si>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</si>
  <si>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</si>
  <si>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</si>
  <si>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</si>
  <si>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</si>
  <si>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</si>
  <si>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</si>
  <si>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</si>
  <si>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</si>
  <si>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</si>
  <si>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</si>
  <si>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</si>
  <si>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</si>
  <si>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</si>
  <si>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</si>
  <si>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</si>
  <si>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</si>
  <si>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</si>
  <si>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</si>
  <si>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</si>
  <si>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</si>
  <si>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</si>
  <si>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</si>
  <si>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</si>
  <si>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</si>
  <si>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</si>
  <si>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</si>
  <si>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</si>
  <si>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</si>
  <si>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</si>
  <si>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</si>
  <si>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</si>
  <si>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</si>
  <si>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</si>
  <si>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</si>
  <si>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</si>
  <si>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</si>
  <si>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</si>
  <si>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</si>
  <si>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</si>
  <si>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</si>
  <si>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</si>
  <si>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</si>
  <si>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</si>
  <si>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</si>
  <si>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</si>
  <si>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</si>
  <si>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</si>
  <si>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</si>
  <si>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</si>
  <si>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</si>
  <si>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</si>
  <si>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</si>
  <si>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</si>
  <si>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</si>
  <si>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</si>
  <si>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</si>
  <si>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</si>
  <si>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</si>
  <si>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</si>
  <si>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</si>
  <si>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</si>
  <si>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</si>
  <si>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</si>
  <si>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</si>
  <si>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</si>
  <si>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</si>
  <si>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</si>
  <si>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</si>
  <si>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</si>
  <si>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</si>
  <si>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</si>
  <si>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</si>
  <si>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</si>
  <si>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</si>
  <si>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</si>
  <si>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</si>
  <si>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</si>
  <si>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</si>
  <si>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</si>
  <si>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</si>
  <si>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</si>
  <si>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</si>
  <si>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</si>
  <si>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</si>
  <si>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</si>
  <si>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</si>
  <si>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</si>
  <si>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</si>
  <si>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</si>
  <si>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</si>
  <si>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</si>
  <si>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</si>
  <si>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</si>
  <si>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</si>
  <si>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</si>
  <si>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</si>
  <si>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</si>
  <si>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</si>
  <si>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</si>
  <si>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</si>
  <si>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</si>
  <si>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</si>
  <si>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</si>
  <si>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</si>
  <si>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</si>
  <si>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</si>
  <si>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</si>
  <si>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</si>
  <si>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</si>
  <si>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</si>
  <si>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</si>
  <si>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</si>
  <si>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</si>
  <si>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</si>
  <si>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</si>
  <si>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</si>
  <si>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</si>
  <si>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</si>
  <si>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</si>
  <si>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</si>
  <si>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</si>
  <si>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</si>
  <si>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</si>
  <si>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</si>
  <si>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</si>
  <si>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</si>
  <si>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</si>
  <si>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</si>
  <si>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</si>
  <si>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</si>
  <si>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</si>
  <si>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</si>
  <si>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</si>
  <si>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</si>
  <si>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</si>
  <si>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</si>
  <si>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</si>
  <si>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</si>
  <si>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</si>
  <si>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</si>
  <si>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</si>
  <si>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</si>
  <si>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</si>
  <si>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</si>
  <si>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</si>
  <si>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</si>
  <si>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</si>
  <si>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</si>
  <si>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</si>
  <si>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</si>
  <si>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</si>
  <si>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</si>
  <si>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</si>
  <si>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</si>
  <si>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</si>
  <si>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</si>
  <si>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</si>
  <si>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</si>
  <si>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</si>
  <si>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</si>
  <si>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</si>
  <si>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</si>
  <si>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</si>
  <si>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</si>
  <si>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</si>
  <si>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</si>
  <si>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</si>
  <si>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</si>
  <si>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</si>
  <si>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</si>
  <si>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</si>
  <si>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</si>
  <si>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</si>
  <si>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</si>
  <si>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</si>
  <si>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</si>
  <si>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</si>
  <si>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</si>
  <si>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</si>
  <si>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</si>
  <si>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</si>
  <si>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</si>
  <si>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</si>
  <si>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</si>
  <si>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</si>
  <si>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</si>
  <si>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</si>
  <si>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</si>
  <si>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</si>
  <si>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</si>
  <si>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</si>
  <si>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</si>
  <si>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</si>
  <si>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</si>
  <si>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</si>
  <si>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</si>
  <si>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</si>
  <si>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</si>
  <si>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</si>
  <si>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</si>
  <si>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</si>
  <si>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</si>
  <si>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</si>
  <si>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</si>
  <si>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</si>
  <si>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</si>
  <si>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</si>
  <si>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</si>
  <si>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</si>
  <si>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</si>
  <si>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</si>
  <si>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</si>
  <si>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</si>
  <si>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</si>
  <si>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</si>
  <si>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</si>
  <si>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</si>
  <si>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</si>
  <si>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</si>
  <si>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</si>
  <si>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</si>
  <si>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</si>
  <si>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</si>
  <si>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</si>
  <si>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</si>
  <si>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</si>
  <si>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</si>
  <si>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</si>
  <si>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</si>
  <si>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</si>
  <si>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</si>
  <si>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</si>
  <si>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</si>
  <si>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</si>
  <si>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</si>
  <si>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</si>
  <si>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</si>
  <si>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</si>
  <si>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</si>
  <si>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</si>
  <si>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</si>
  <si>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</si>
  <si>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</si>
  <si>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</si>
  <si>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</si>
  <si>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</si>
  <si>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</si>
  <si>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</si>
  <si>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</si>
  <si>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</si>
  <si>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</si>
  <si>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</si>
  <si>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</si>
  <si>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</si>
  <si>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</si>
  <si>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</si>
  <si>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</si>
  <si>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</si>
  <si>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</si>
  <si>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</si>
  <si>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</si>
  <si>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</si>
  <si>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</si>
  <si>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</si>
  <si>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</si>
  <si>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</si>
  <si>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</si>
  <si>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</si>
  <si>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</si>
  <si>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</si>
  <si>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</si>
  <si>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</si>
  <si>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</si>
  <si>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</si>
  <si>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</si>
  <si>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</si>
  <si>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</si>
  <si>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</si>
  <si>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</si>
  <si>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</si>
  <si>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</si>
  <si>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</si>
  <si>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</si>
  <si>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</si>
  <si>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</si>
  <si>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</si>
  <si>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</si>
  <si>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</si>
  <si>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</si>
  <si>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</si>
  <si>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</si>
  <si>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</si>
  <si>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</si>
  <si>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</si>
  <si>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</si>
  <si>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</si>
  <si>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</si>
  <si>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</si>
  <si>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</si>
  <si>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</si>
  <si>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</si>
  <si>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</si>
  <si>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</si>
  <si>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</si>
  <si>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</si>
  <si>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</si>
  <si>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</si>
  <si>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</si>
  <si>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</si>
  <si>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</si>
  <si>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</si>
  <si>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</si>
  <si>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</si>
  <si>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</si>
  <si>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</si>
  <si>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</si>
  <si>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</si>
  <si>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</si>
  <si>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</si>
  <si>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</si>
  <si>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</si>
  <si>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</si>
  <si>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</si>
  <si>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</si>
  <si>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</si>
  <si>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</si>
  <si>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</si>
  <si>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</si>
  <si>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</si>
  <si>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</si>
  <si>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</si>
  <si>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</si>
  <si>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</si>
  <si>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</si>
  <si>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</si>
  <si>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</si>
  <si>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</si>
  <si>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</si>
  <si>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</si>
  <si>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</si>
  <si>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</si>
  <si>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</si>
  <si>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</si>
  <si>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</si>
  <si>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</si>
  <si>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</si>
  <si>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</si>
  <si>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</si>
  <si>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</si>
  <si>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</si>
  <si>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</si>
  <si>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</si>
  <si>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</si>
  <si>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</si>
  <si>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</si>
  <si>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</si>
  <si>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</si>
  <si>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</si>
  <si>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</si>
  <si>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</si>
  <si>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</si>
  <si>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</si>
  <si>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</si>
  <si>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</si>
  <si>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</si>
  <si>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</si>
  <si>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</si>
  <si>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</si>
  <si>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</si>
  <si>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</si>
  <si>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</si>
  <si>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</si>
  <si>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</si>
  <si>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</si>
  <si>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</si>
  <si>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</si>
  <si>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</si>
  <si>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</si>
  <si>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</si>
  <si>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</si>
  <si>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</si>
  <si>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</si>
  <si>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</si>
  <si>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</si>
  <si>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</si>
  <si>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</si>
  <si>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</si>
  <si>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</si>
  <si>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</si>
  <si>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</si>
  <si>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</si>
  <si>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</si>
  <si>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</si>
  <si>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</si>
  <si>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</si>
  <si>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</si>
  <si>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</si>
  <si>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</si>
  <si>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</si>
  <si>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</si>
  <si>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</si>
  <si>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</si>
  <si>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</si>
  <si>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</si>
  <si>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</si>
  <si>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</si>
  <si>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</si>
  <si>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</si>
  <si>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</si>
  <si>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</si>
  <si>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</si>
  <si>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</si>
  <si>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</si>
  <si>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</si>
  <si>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</si>
  <si>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</si>
  <si>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</si>
  <si>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</si>
  <si>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</si>
  <si>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</si>
  <si>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</si>
  <si>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</si>
  <si>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</si>
  <si>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</si>
  <si>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</si>
  <si>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</si>
  <si>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</si>
  <si>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</si>
  <si>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</si>
  <si>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</si>
  <si>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</si>
  <si>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</si>
  <si>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</si>
  <si>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</si>
  <si>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</si>
  <si>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</si>
  <si>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</si>
  <si>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</si>
  <si>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</si>
  <si>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</si>
  <si>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</si>
  <si>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</si>
  <si>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</si>
  <si>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</si>
  <si>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</si>
  <si>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</si>
  <si>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</si>
  <si>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</si>
  <si>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</si>
  <si>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</si>
  <si>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</si>
  <si>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</si>
  <si>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</si>
  <si>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</si>
  <si>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</si>
  <si>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</si>
  <si>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</si>
  <si>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</si>
  <si>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</si>
  <si>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</si>
  <si>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</si>
  <si>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</si>
  <si>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</si>
  <si>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</si>
  <si>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</si>
  <si>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</si>
  <si>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</si>
  <si>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</si>
  <si>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</si>
  <si>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</si>
  <si>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</si>
  <si>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</si>
  <si>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</si>
  <si>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</si>
  <si>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</si>
  <si>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</si>
  <si>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</si>
  <si>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</si>
  <si>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</si>
  <si>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</si>
  <si>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</si>
  <si>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</si>
  <si>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</si>
  <si>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</si>
  <si>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</si>
  <si>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</si>
  <si>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</si>
  <si>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</si>
  <si>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</si>
  <si>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</si>
  <si>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</si>
  <si>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</si>
  <si>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</si>
  <si>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</si>
  <si>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</si>
  <si>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</si>
  <si>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</si>
  <si>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</si>
  <si>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</si>
  <si>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</si>
  <si>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</si>
  <si>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</si>
  <si>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</si>
  <si>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</si>
  <si>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</si>
  <si>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</si>
  <si>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</si>
  <si>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</si>
  <si>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</si>
  <si>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</si>
  <si>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</si>
  <si>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</si>
  <si>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</si>
  <si>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</si>
  <si>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</si>
  <si>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</si>
  <si>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</si>
  <si>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</si>
  <si>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</si>
  <si>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</si>
  <si>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</si>
  <si>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</si>
  <si>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</si>
  <si>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</si>
  <si>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</si>
  <si>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</si>
  <si>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</si>
  <si>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</si>
  <si>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</si>
  <si>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</si>
  <si>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</si>
  <si>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</si>
  <si>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</si>
  <si>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</si>
  <si>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</si>
  <si>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</si>
  <si>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</si>
  <si>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</si>
  <si>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</si>
  <si>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</si>
  <si>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</si>
  <si>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</si>
  <si>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</si>
  <si>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</si>
  <si>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</si>
  <si>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</si>
  <si>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</si>
  <si>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</si>
  <si>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</si>
  <si>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</si>
  <si>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</si>
  <si>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</si>
  <si>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</si>
  <si>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</si>
  <si>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</si>
  <si>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</si>
  <si>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</si>
  <si>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</si>
  <si>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</si>
  <si>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</si>
  <si>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</si>
  <si>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</si>
  <si>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</si>
  <si>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</si>
  <si>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</si>
  <si>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</si>
  <si>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</si>
  <si>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</si>
  <si>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</si>
  <si>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</si>
  <si>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</si>
  <si>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</si>
  <si>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</si>
  <si>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</si>
  <si>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</si>
  <si>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</si>
  <si>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</si>
  <si>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</si>
  <si>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</si>
  <si>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</si>
  <si>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</si>
  <si>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</si>
  <si>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</si>
  <si>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</si>
  <si>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</si>
  <si>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</si>
  <si>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</si>
  <si>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</si>
  <si>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</si>
  <si>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</si>
  <si>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</si>
  <si>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</si>
  <si>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</si>
  <si>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</si>
  <si>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</si>
  <si>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</si>
  <si>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</si>
  <si>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</si>
  <si>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</si>
  <si>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</si>
  <si>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</si>
  <si>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</si>
  <si>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</si>
  <si>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</si>
  <si>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</si>
  <si>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</si>
  <si>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</si>
  <si>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</si>
  <si>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</si>
  <si>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</si>
  <si>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</si>
  <si>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</si>
  <si>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</si>
  <si>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</si>
  <si>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</si>
  <si>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</si>
  <si>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</si>
  <si>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</si>
  <si>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</si>
  <si>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</si>
  <si>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</si>
  <si>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</si>
  <si>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</si>
  <si>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</si>
  <si>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</si>
  <si>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</si>
  <si>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</si>
  <si>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</si>
  <si>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</si>
  <si>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</si>
  <si>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</si>
  <si>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</si>
  <si>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</si>
  <si>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</si>
  <si>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</si>
  <si>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</si>
  <si>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</si>
  <si>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</si>
  <si>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</si>
  <si>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</si>
  <si>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</si>
  <si>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</si>
  <si>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</si>
  <si>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</si>
  <si>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</si>
  <si>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</si>
  <si>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</si>
  <si>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</si>
  <si>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</si>
  <si>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</si>
  <si>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</si>
  <si>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</si>
  <si>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</si>
  <si>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</si>
  <si>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</si>
  <si>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</si>
  <si>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</si>
  <si>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</si>
  <si>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</si>
  <si>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</si>
  <si>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</si>
  <si>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</si>
  <si>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</si>
  <si>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</si>
  <si>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</si>
  <si>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</si>
  <si>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</si>
  <si>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</si>
  <si>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</si>
  <si>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</si>
  <si>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</si>
  <si>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</si>
  <si>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</si>
  <si>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</si>
  <si>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</si>
  <si>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</si>
  <si>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</si>
  <si>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</si>
  <si>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</si>
  <si>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</si>
  <si>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</si>
  <si>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</si>
  <si>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</si>
  <si>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</si>
  <si>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</si>
  <si>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</si>
  <si>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</si>
  <si>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</si>
  <si>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</si>
  <si>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</si>
  <si>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</si>
  <si>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</si>
  <si>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</si>
  <si>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</si>
  <si>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</si>
  <si>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</si>
  <si>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</si>
  <si>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</si>
  <si>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</si>
  <si>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</si>
  <si>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</si>
  <si>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</si>
  <si>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</si>
  <si>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</si>
  <si>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</si>
  <si>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</si>
  <si>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</si>
  <si>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</si>
  <si>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</si>
  <si>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</si>
  <si>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</si>
  <si>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</si>
  <si>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</si>
  <si>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</si>
  <si>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</si>
  <si>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</si>
  <si>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</si>
  <si>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</si>
  <si>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</si>
  <si>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</si>
  <si>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</si>
  <si>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</si>
  <si>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</si>
  <si>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</si>
  <si>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</si>
  <si>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</si>
  <si>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</si>
  <si>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</si>
  <si>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</si>
  <si>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</si>
  <si>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</si>
  <si>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</si>
  <si>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</si>
  <si>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</si>
  <si>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</si>
  <si>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</si>
  <si>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</si>
  <si>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</si>
  <si>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</si>
  <si>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</si>
  <si>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</si>
  <si>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</si>
  <si>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</si>
  <si>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</si>
  <si>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</si>
  <si>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</si>
  <si>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</si>
  <si>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</si>
  <si>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</si>
  <si>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</si>
  <si>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</si>
  <si>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</si>
  <si>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</si>
  <si>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</si>
  <si>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</si>
  <si>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</si>
  <si>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</si>
  <si>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</si>
  <si>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</si>
  <si>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</si>
  <si>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</si>
  <si>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</si>
  <si>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</si>
  <si>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</si>
  <si>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</si>
  <si>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</si>
  <si>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</si>
  <si>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</si>
  <si>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</si>
  <si>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</si>
  <si>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</si>
  <si>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</si>
  <si>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</si>
  <si>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</si>
  <si>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</si>
  <si>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</si>
  <si>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</si>
  <si>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</si>
  <si>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</si>
  <si>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</si>
  <si>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</si>
  <si>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</si>
  <si>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</si>
  <si>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</si>
  <si>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</si>
  <si>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</si>
  <si>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</si>
  <si>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</si>
  <si>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</si>
  <si>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</si>
  <si>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</si>
  <si>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</si>
  <si>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</si>
  <si>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</si>
  <si>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</si>
  <si>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</si>
  <si>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</si>
  <si>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</si>
  <si>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</si>
  <si>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</si>
  <si>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</si>
  <si>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</si>
  <si>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</si>
  <si>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</si>
  <si>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</si>
  <si>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</si>
  <si>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</si>
  <si>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</si>
  <si>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</si>
  <si>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</si>
  <si>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</si>
  <si>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</si>
  <si>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</si>
  <si>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</si>
  <si>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</si>
  <si>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</si>
  <si>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</si>
  <si>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</si>
  <si>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</si>
  <si>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</si>
  <si>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</si>
  <si>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</si>
  <si>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</si>
  <si>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</si>
  <si>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</si>
  <si>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</si>
  <si>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</si>
  <si>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</si>
  <si>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</si>
  <si>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</si>
  <si>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</si>
  <si>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</si>
  <si>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</si>
  <si>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</si>
  <si>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</si>
  <si>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</si>
  <si>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</si>
  <si>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</si>
  <si>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</si>
  <si>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</si>
  <si>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</si>
  <si>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</si>
  <si>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</si>
  <si>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</si>
  <si>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</si>
  <si>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</si>
  <si>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</si>
  <si>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</si>
  <si>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</si>
  <si>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</si>
  <si>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</si>
  <si>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</si>
  <si>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</si>
  <si>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</si>
  <si>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</si>
  <si>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</si>
  <si>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</si>
  <si>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</si>
  <si>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</si>
  <si>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</si>
  <si>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</si>
  <si>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</si>
  <si>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</si>
  <si>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</si>
  <si>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</si>
  <si>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</si>
  <si>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</si>
  <si>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</si>
  <si>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</si>
  <si>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</si>
  <si>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</si>
  <si>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</si>
  <si>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</si>
  <si>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</si>
  <si>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</si>
  <si>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</si>
  <si>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</si>
  <si>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</si>
  <si>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</si>
  <si>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</si>
  <si>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</si>
  <si>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</si>
  <si>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</si>
  <si>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</si>
  <si>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</si>
  <si>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</si>
  <si>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</si>
  <si>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</si>
  <si>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</si>
  <si>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</si>
  <si>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</si>
  <si>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</si>
  <si>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</si>
  <si>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</si>
  <si>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</si>
  <si>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</si>
  <si>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</si>
  <si>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</si>
  <si>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</si>
  <si>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</si>
  <si>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</si>
  <si>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</si>
  <si>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</si>
  <si>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</si>
  <si>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</si>
  <si>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</si>
  <si>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</si>
  <si>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</si>
  <si>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</si>
  <si>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</si>
  <si>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</si>
  <si>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</si>
  <si>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</si>
  <si>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</si>
  <si>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</si>
  <si>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</si>
  <si>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</si>
  <si>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</si>
  <si>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</si>
  <si>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</si>
  <si>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</si>
  <si>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</si>
  <si>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</si>
  <si>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</si>
  <si>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</si>
  <si>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</si>
  <si>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</si>
  <si>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</si>
  <si>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</si>
  <si>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</si>
  <si>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</si>
  <si>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</si>
  <si>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</si>
  <si>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</si>
  <si>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</si>
  <si>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</si>
  <si>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</si>
  <si>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</si>
  <si>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</si>
  <si>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</si>
  <si>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</si>
  <si>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</si>
  <si>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</si>
  <si>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</si>
  <si>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</si>
  <si>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</si>
  <si>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</si>
  <si>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</si>
  <si>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</si>
  <si>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</si>
  <si>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</si>
  <si>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</si>
  <si>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</si>
  <si>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</si>
  <si>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</si>
  <si>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</si>
  <si>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</si>
  <si>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</si>
  <si>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</si>
  <si>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</si>
  <si>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</si>
  <si>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</si>
  <si>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</si>
  <si>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</si>
  <si>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</si>
  <si>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</si>
  <si>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</si>
  <si>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</si>
  <si>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</si>
  <si>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</si>
  <si>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</si>
  <si>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</si>
  <si>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</si>
  <si>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</si>
  <si>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</si>
  <si>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</si>
  <si>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</si>
  <si>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</si>
  <si>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</si>
  <si>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</si>
  <si>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</si>
  <si>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</si>
  <si>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</si>
  <si>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</si>
  <si>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</si>
  <si>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</si>
  <si>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</si>
  <si>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</si>
  <si>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</si>
  <si>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</si>
  <si>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</si>
  <si>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</si>
  <si>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</si>
  <si>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</si>
  <si>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</si>
  <si>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</si>
  <si>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</si>
  <si>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</si>
  <si>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</si>
  <si>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</si>
  <si>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</si>
  <si>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</si>
  <si>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</si>
  <si>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</si>
  <si>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</si>
  <si>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</si>
  <si>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</si>
  <si>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</si>
  <si>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</si>
  <si>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</si>
  <si>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</si>
  <si>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</si>
  <si>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</si>
  <si>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</si>
  <si>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</si>
  <si>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</si>
  <si>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</si>
  <si>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</si>
  <si>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</si>
  <si>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</si>
  <si>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</si>
  <si>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</si>
  <si>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</si>
  <si>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</si>
  <si>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</si>
  <si>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</si>
  <si>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</si>
  <si>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</si>
  <si>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</si>
  <si>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</si>
  <si>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</si>
  <si>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</si>
  <si>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</si>
  <si>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</si>
  <si>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</si>
  <si>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</si>
  <si>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</si>
  <si>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</si>
  <si>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</si>
  <si>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</si>
  <si>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</si>
  <si>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</si>
  <si>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</si>
  <si>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</si>
  <si>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</si>
  <si>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</si>
  <si>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</si>
  <si>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</si>
  <si>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</si>
  <si>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</si>
  <si>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</si>
  <si>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</si>
  <si>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</si>
  <si>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</si>
  <si>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</si>
  <si>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</si>
  <si>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</si>
  <si>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</si>
  <si>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</si>
  <si>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</si>
  <si>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</si>
  <si>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</si>
  <si>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</si>
  <si>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</si>
  <si>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</si>
  <si>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</si>
  <si>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</si>
  <si>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</si>
  <si>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</si>
  <si>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</si>
  <si>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</si>
  <si>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</si>
  <si>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</si>
  <si>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</si>
  <si>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</si>
  <si>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</si>
  <si>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</si>
  <si>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</si>
  <si>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</si>
  <si>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</si>
  <si>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</si>
  <si>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</si>
  <si>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</si>
  <si>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</si>
  <si>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</si>
  <si>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</si>
  <si>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</si>
  <si>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</si>
  <si>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</si>
  <si>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</si>
  <si>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</si>
  <si>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</si>
  <si>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</si>
  <si>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</si>
  <si>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</si>
  <si>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</si>
  <si>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</si>
  <si>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</si>
  <si>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</si>
  <si>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</si>
  <si>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</si>
  <si>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</si>
  <si>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</si>
  <si>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</si>
  <si>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</si>
  <si>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</si>
  <si>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</si>
  <si>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</si>
  <si>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</si>
  <si>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</si>
  <si>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</si>
  <si>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</si>
  <si>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</si>
  <si>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</si>
  <si>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</si>
  <si>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</si>
  <si>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</si>
  <si>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</si>
  <si>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</si>
  <si>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</si>
  <si>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</si>
  <si>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</si>
  <si>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</si>
  <si>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</si>
  <si>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</si>
  <si>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</si>
  <si>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</si>
  <si>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</si>
  <si>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</si>
  <si>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</si>
  <si>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</si>
  <si>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</si>
  <si>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</si>
  <si>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</si>
  <si>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</si>
  <si>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</si>
  <si>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</si>
  <si>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</si>
  <si>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</si>
  <si>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</si>
  <si>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</si>
  <si>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</si>
  <si>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</si>
  <si>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</si>
  <si>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</si>
  <si>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</si>
  <si>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</si>
  <si>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</si>
  <si>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</si>
  <si>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</si>
  <si>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</si>
  <si>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</si>
  <si>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</si>
  <si>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</si>
  <si>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</si>
  <si>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</si>
  <si>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</si>
  <si>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</si>
  <si>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</si>
  <si>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</si>
  <si>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</si>
  <si>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</si>
  <si>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</si>
  <si>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</si>
  <si>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</si>
  <si>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</si>
  <si>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</si>
  <si>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</si>
  <si>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</si>
  <si>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</si>
  <si>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</si>
  <si>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</si>
  <si>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</si>
  <si>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</si>
  <si>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</si>
  <si>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</si>
  <si>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</si>
  <si>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</si>
  <si>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</si>
  <si>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</si>
  <si>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</si>
  <si>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</si>
  <si>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</si>
  <si>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</si>
  <si>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</si>
  <si>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</si>
  <si>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</si>
  <si>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</si>
  <si>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</si>
  <si>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</si>
  <si>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</si>
  <si>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</si>
  <si>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</si>
  <si>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</si>
  <si>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</si>
  <si>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</si>
  <si>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</si>
  <si>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</si>
  <si>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</si>
  <si>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</si>
  <si>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</si>
  <si>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</si>
  <si>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</si>
  <si>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</si>
  <si>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</si>
  <si>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</si>
  <si>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</si>
  <si>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</si>
  <si>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</si>
  <si>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</si>
  <si>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</si>
  <si>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</si>
  <si>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</si>
  <si>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</si>
  <si>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</si>
  <si>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</si>
  <si>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</si>
  <si>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</si>
  <si>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</si>
  <si>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</si>
  <si>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</si>
  <si>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</si>
  <si>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</si>
  <si>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</si>
  <si>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</si>
  <si>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</si>
  <si>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</si>
  <si>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</si>
  <si>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</si>
  <si>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</si>
  <si>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</si>
  <si>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</si>
  <si>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</si>
  <si>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</si>
  <si>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</si>
  <si>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</si>
  <si>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</si>
  <si>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</si>
  <si>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</si>
  <si>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</si>
  <si>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</si>
  <si>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</si>
  <si>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</si>
  <si>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</si>
  <si>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</si>
  <si>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</si>
  <si>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</si>
  <si>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</si>
  <si>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</si>
  <si>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</si>
  <si>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</si>
  <si>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</si>
  <si>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</si>
  <si>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</si>
  <si>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</si>
  <si>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</si>
  <si>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</si>
  <si>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</si>
  <si>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</si>
  <si>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</si>
  <si>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</si>
  <si>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</si>
  <si>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</si>
  <si>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</si>
  <si>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</si>
  <si>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</si>
  <si>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</si>
  <si>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</si>
  <si>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</si>
  <si>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</si>
  <si>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</si>
  <si>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</si>
  <si>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</si>
  <si>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</si>
  <si>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</si>
  <si>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</si>
  <si>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</si>
  <si>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</si>
  <si>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</si>
  <si>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</si>
  <si>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</si>
  <si>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</si>
  <si>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</si>
  <si>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</si>
  <si>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</si>
  <si>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</si>
  <si>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</si>
  <si>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</si>
  <si>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</si>
  <si>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</si>
  <si>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</si>
  <si>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</si>
  <si>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</si>
  <si>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</si>
  <si>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</si>
  <si>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</si>
  <si>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</si>
  <si>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</si>
  <si>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</si>
  <si>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</si>
  <si>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</si>
  <si>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</si>
  <si>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</si>
  <si>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</si>
  <si>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</si>
  <si>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</si>
  <si>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</si>
  <si>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</si>
  <si>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</si>
  <si>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</si>
  <si>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</si>
  <si>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</si>
  <si>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</si>
  <si>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</si>
  <si>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</si>
  <si>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</si>
  <si>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</si>
  <si>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</si>
  <si>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</si>
  <si>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</si>
  <si>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</si>
  <si>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</si>
  <si>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</si>
  <si>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</si>
  <si>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</si>
  <si>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</si>
  <si>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</si>
  <si>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</si>
  <si>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</si>
  <si>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</si>
  <si>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</si>
  <si>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</si>
  <si>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</si>
  <si>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</si>
  <si>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</si>
  <si>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</si>
  <si>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</si>
  <si>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</si>
  <si>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</si>
  <si>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</si>
  <si>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</si>
  <si>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</si>
  <si>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</si>
  <si>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</si>
  <si>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</si>
  <si>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</si>
  <si>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</si>
  <si>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</si>
  <si>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</si>
  <si>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</si>
  <si>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</si>
  <si>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</si>
  <si>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</si>
  <si>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</si>
  <si>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</si>
  <si>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</si>
  <si>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</si>
  <si>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</si>
  <si>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</si>
  <si>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</si>
  <si>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</si>
  <si>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</si>
  <si>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</si>
  <si>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</si>
  <si>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</si>
  <si>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</si>
  <si>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</si>
  <si>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</si>
  <si>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</si>
  <si>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</si>
  <si>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</si>
  <si>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</si>
  <si>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</si>
  <si>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</si>
  <si>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</si>
  <si>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</si>
  <si>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</si>
  <si>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</si>
  <si>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</si>
  <si>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</si>
  <si>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</si>
  <si>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</si>
  <si>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</si>
  <si>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</si>
  <si>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</si>
  <si>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</si>
  <si>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</si>
  <si>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</si>
  <si>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</si>
  <si>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</si>
  <si>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</si>
  <si>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</si>
  <si>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</si>
  <si>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</si>
  <si>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</si>
  <si>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</si>
  <si>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</si>
  <si>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</si>
  <si>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</si>
  <si>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</si>
  <si>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</si>
  <si>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</si>
  <si>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</si>
  <si>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</si>
  <si>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</si>
  <si>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</si>
  <si>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</si>
  <si>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</si>
  <si>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</si>
  <si>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</si>
  <si>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</si>
  <si>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</si>
  <si>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</si>
  <si>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</si>
  <si>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</si>
  <si>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</si>
  <si>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</si>
  <si>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</si>
  <si>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</si>
  <si>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</si>
  <si>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</si>
  <si>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</si>
  <si>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</si>
  <si>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</si>
  <si>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</si>
  <si>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</si>
  <si>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</si>
  <si>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</si>
  <si>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</si>
  <si>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</si>
  <si>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</si>
  <si>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</si>
  <si>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</si>
  <si>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</si>
  <si>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</si>
  <si>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</si>
  <si>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</si>
  <si>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</si>
  <si>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</si>
  <si>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</si>
  <si>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</si>
  <si>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</si>
  <si>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</si>
  <si>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</si>
  <si>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</si>
  <si>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</si>
  <si>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</si>
  <si>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</si>
  <si>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</si>
  <si>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</si>
  <si>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</si>
  <si>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</si>
  <si>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</si>
  <si>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</si>
  <si>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</si>
  <si>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</si>
  <si>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</si>
  <si>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</si>
  <si>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</si>
  <si>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</si>
  <si>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</si>
  <si>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</si>
  <si>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</si>
  <si>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</si>
  <si>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</si>
  <si>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</si>
  <si>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</si>
  <si>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</si>
  <si>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</si>
  <si>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</si>
  <si>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</si>
  <si>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</si>
  <si>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</si>
  <si>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</si>
  <si>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</si>
  <si>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</si>
  <si>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</si>
  <si>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</si>
  <si>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</si>
  <si>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</si>
  <si>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</si>
  <si>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</si>
  <si>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</si>
  <si>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</si>
  <si>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</si>
  <si>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</si>
  <si>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</si>
  <si>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</si>
  <si>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</si>
  <si>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</si>
  <si>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</si>
  <si>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</si>
  <si>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</si>
  <si>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</si>
  <si>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</si>
  <si>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</si>
  <si>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</si>
  <si>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</si>
  <si>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</si>
  <si>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</si>
  <si>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</si>
  <si>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</si>
  <si>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</si>
  <si>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</si>
  <si>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</si>
  <si>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</si>
  <si>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</si>
  <si>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</si>
  <si>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</si>
  <si>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</si>
  <si>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</si>
  <si>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</si>
  <si>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</si>
  <si>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</si>
  <si>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</si>
  <si>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</si>
  <si>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</si>
  <si>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</si>
  <si>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</si>
  <si>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</si>
  <si>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</si>
  <si>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</si>
  <si>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</si>
  <si>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</si>
  <si>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</si>
  <si>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</si>
  <si>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</si>
  <si>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</si>
  <si>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</si>
  <si>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</si>
  <si>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</si>
  <si>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</si>
  <si>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</si>
  <si>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</si>
  <si>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</si>
  <si>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</si>
  <si>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</si>
  <si>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</si>
  <si>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</si>
  <si>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</si>
  <si>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</si>
  <si>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</si>
  <si>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</si>
  <si>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</si>
  <si>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</si>
  <si>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</si>
  <si>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</si>
  <si>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</si>
  <si>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</si>
  <si>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</si>
  <si>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</si>
  <si>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</si>
  <si>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</si>
  <si>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</si>
  <si>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</si>
  <si>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</si>
  <si>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</si>
  <si>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</si>
  <si>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</si>
  <si>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</si>
  <si>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</si>
  <si>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</si>
  <si>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</si>
  <si>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</si>
  <si>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</si>
  <si>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</si>
  <si>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</si>
  <si>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</si>
  <si>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</si>
  <si>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</si>
  <si>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</si>
  <si>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</si>
  <si>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</si>
  <si>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</si>
  <si>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</si>
  <si>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</si>
  <si>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</si>
  <si>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</si>
  <si>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</si>
  <si>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</si>
  <si>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</si>
  <si>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</si>
  <si>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</si>
  <si>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</si>
  <si>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</si>
  <si>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</si>
  <si>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</si>
  <si>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</si>
  <si>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</si>
  <si>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</si>
  <si>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</si>
  <si>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</si>
  <si>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</si>
  <si>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</si>
  <si>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</si>
  <si>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</si>
  <si>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</si>
  <si>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</si>
  <si>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</si>
  <si>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</si>
  <si>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</si>
  <si>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</si>
  <si>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</si>
  <si>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</si>
  <si>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</si>
  <si>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</si>
  <si>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</si>
  <si>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</si>
  <si>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</si>
  <si>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</si>
  <si>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</si>
  <si>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</si>
  <si>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</si>
  <si>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</si>
  <si>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</si>
  <si>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</si>
  <si>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</si>
  <si>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</si>
  <si>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</si>
  <si>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</si>
  <si>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</si>
  <si>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</si>
  <si>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</si>
  <si>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</si>
  <si>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</si>
  <si>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</si>
  <si>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</si>
  <si>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</si>
  <si>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</si>
  <si>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</si>
  <si>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</si>
  <si>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</si>
  <si>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</si>
  <si>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</si>
  <si>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</si>
  <si>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</si>
  <si>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</si>
  <si>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</si>
  <si>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</si>
  <si>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</si>
  <si>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</si>
  <si>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</si>
  <si>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</si>
  <si>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</si>
  <si>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</si>
  <si>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</si>
  <si>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</si>
  <si>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</si>
  <si>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</si>
  <si>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</si>
  <si>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</si>
  <si>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</si>
  <si>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</si>
  <si>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</si>
  <si>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</si>
  <si>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</si>
  <si>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</si>
  <si>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</si>
  <si>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</si>
  <si>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</si>
  <si>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</si>
  <si>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</si>
  <si>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</si>
  <si>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</si>
  <si>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</si>
  <si>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</si>
  <si>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</si>
  <si>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</si>
  <si>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</si>
  <si>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</si>
  <si>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</si>
  <si>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</si>
  <si>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</si>
  <si>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</si>
  <si>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</si>
  <si>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</si>
  <si>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</si>
  <si>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</si>
  <si>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</si>
  <si>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</si>
  <si>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</si>
  <si>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</si>
  <si>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</si>
  <si>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</si>
  <si>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</si>
  <si>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</si>
  <si>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</si>
  <si>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</si>
  <si>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</si>
  <si>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</si>
  <si>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</si>
  <si>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</si>
  <si>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</si>
  <si>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</si>
  <si>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</si>
  <si>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</si>
  <si>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</si>
  <si>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</si>
  <si>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</si>
  <si>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</si>
  <si>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</si>
  <si>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</si>
  <si>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</si>
  <si>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</si>
  <si>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</si>
  <si>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</si>
  <si>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</si>
  <si>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</si>
  <si>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</si>
  <si>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</si>
  <si>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</si>
  <si>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</si>
  <si>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</si>
  <si>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</si>
  <si>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</si>
  <si>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</si>
  <si>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</si>
  <si>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</si>
  <si>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</si>
  <si>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</si>
  <si>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</si>
  <si>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</si>
  <si>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</si>
  <si>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</si>
  <si>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</si>
  <si>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</si>
  <si>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</si>
  <si>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</si>
  <si>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</si>
  <si>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</si>
  <si>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</si>
  <si>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</si>
  <si>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</si>
  <si>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</si>
  <si>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</si>
  <si>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</si>
  <si>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</si>
  <si>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</si>
  <si>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</si>
  <si>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</si>
  <si>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</si>
  <si>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</si>
  <si>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</si>
  <si>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</si>
  <si>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</si>
  <si>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</si>
  <si>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</si>
  <si>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</si>
  <si>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</si>
  <si>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</si>
  <si>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</si>
  <si>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</si>
  <si>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</si>
  <si>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</si>
  <si>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</si>
  <si>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</si>
  <si>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</si>
  <si>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</si>
  <si>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</si>
  <si>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</si>
  <si>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</si>
  <si>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</si>
  <si>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</si>
  <si>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</si>
  <si>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</si>
  <si>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</si>
  <si>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</si>
  <si>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</si>
  <si>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</si>
  <si>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</si>
  <si>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</si>
  <si>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</si>
  <si>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</si>
  <si>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</si>
  <si>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</si>
  <si>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</si>
  <si>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</si>
  <si>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</si>
  <si>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</si>
  <si>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</si>
  <si>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</si>
  <si>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</si>
  <si>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</si>
  <si>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</si>
  <si>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</si>
  <si>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</si>
  <si>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</si>
  <si>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</si>
  <si>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</si>
  <si>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</si>
  <si>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</si>
  <si>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</si>
  <si>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</si>
  <si>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</si>
  <si>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</si>
  <si>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</si>
  <si>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</si>
  <si>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</si>
  <si>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</si>
  <si>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</si>
  <si>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</si>
  <si>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</si>
  <si>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</si>
  <si>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</si>
  <si>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</si>
  <si>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</si>
  <si>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</si>
  <si>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</si>
  <si>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</si>
  <si>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</si>
  <si>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</si>
  <si>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</si>
  <si>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</si>
  <si>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</si>
  <si>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</si>
  <si>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</si>
  <si>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</si>
  <si>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</si>
  <si>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</si>
  <si>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</si>
  <si>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</si>
  <si>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</si>
  <si>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</si>
  <si>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</si>
  <si>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</si>
  <si>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</si>
  <si>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</si>
  <si>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</si>
  <si>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</si>
  <si>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</si>
  <si>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</si>
  <si>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</si>
  <si>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</si>
  <si>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</si>
  <si>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</si>
  <si>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</si>
  <si>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</si>
  <si>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</si>
  <si>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</si>
  <si>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</si>
  <si>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</si>
  <si>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</si>
  <si>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</si>
  <si>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</si>
  <si>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</si>
  <si>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</si>
  <si>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</si>
  <si>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</si>
  <si>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</si>
  <si>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</si>
  <si>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</si>
  <si>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</si>
  <si>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</si>
  <si>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</si>
  <si>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</si>
  <si>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</si>
  <si>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</si>
  <si>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</si>
  <si>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</si>
  <si>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</si>
  <si>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</si>
  <si>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</si>
  <si>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</si>
  <si>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</si>
  <si>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</si>
  <si>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</si>
  <si>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</si>
  <si>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</si>
  <si>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</si>
  <si>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</si>
  <si>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</si>
  <si>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</si>
  <si>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</si>
  <si>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</si>
  <si>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</si>
  <si>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</si>
  <si>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</si>
  <si>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</si>
  <si>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</si>
  <si>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</si>
  <si>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</si>
  <si>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</si>
  <si>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</si>
  <si>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</si>
  <si>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</si>
  <si>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</si>
  <si>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</si>
  <si>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</si>
  <si>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</si>
  <si>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</si>
  <si>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</si>
  <si>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</si>
  <si>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</si>
  <si>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</si>
  <si>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</si>
  <si>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</si>
  <si>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</si>
  <si>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</si>
  <si>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</si>
  <si>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</si>
  <si>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</si>
  <si>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</si>
  <si>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</si>
  <si>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</si>
  <si>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</si>
  <si>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</si>
  <si>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</si>
  <si>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</si>
  <si>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</si>
  <si>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</si>
  <si>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</si>
  <si>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</si>
  <si>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</si>
  <si>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</si>
  <si>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</si>
  <si>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</si>
  <si>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</si>
  <si>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</si>
  <si>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</si>
  <si>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</si>
  <si>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</si>
  <si>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</si>
  <si>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</si>
  <si>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</si>
  <si>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</si>
  <si>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</si>
  <si>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</si>
  <si>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</si>
  <si>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</si>
  <si>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</si>
  <si>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</si>
  <si>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</si>
  <si>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</si>
  <si>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</si>
  <si>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</si>
  <si>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</si>
  <si>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</si>
  <si>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</si>
  <si>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</si>
  <si>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</si>
  <si>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</si>
  <si>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</si>
  <si>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</si>
  <si>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</si>
  <si>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</si>
  <si>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</si>
  <si>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</si>
  <si>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</si>
  <si>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</si>
  <si>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</si>
  <si>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</si>
  <si>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</si>
  <si>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</si>
  <si>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</si>
  <si>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</si>
  <si>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</si>
  <si>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</si>
  <si>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</si>
  <si>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</si>
  <si>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</si>
  <si>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</si>
  <si>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</si>
  <si>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</si>
  <si>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</si>
  <si>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</si>
  <si>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</si>
  <si>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</si>
  <si>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</si>
  <si>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</si>
  <si>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</si>
  <si>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</si>
  <si>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</si>
  <si>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</si>
  <si>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</si>
  <si>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</si>
  <si>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</si>
  <si>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</si>
  <si>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</si>
  <si>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</si>
  <si>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</si>
  <si>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</si>
  <si>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</si>
  <si>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</si>
  <si>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</si>
  <si>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</si>
  <si>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</si>
  <si>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</si>
  <si>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</si>
  <si>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</si>
  <si>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</si>
  <si>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</si>
  <si>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</si>
  <si>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</si>
  <si>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</si>
  <si>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</si>
  <si>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</si>
  <si>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</si>
  <si>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</si>
  <si>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</si>
  <si>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</si>
  <si>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</si>
  <si>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</si>
  <si>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</si>
  <si>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</si>
  <si>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</si>
  <si>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</si>
  <si>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</si>
  <si>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</si>
  <si>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</si>
  <si>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</si>
  <si>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</si>
  <si>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</si>
  <si>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</si>
  <si>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</si>
  <si>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</si>
  <si>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</si>
  <si>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</si>
  <si>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</si>
  <si>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</si>
  <si>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</si>
  <si>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</si>
  <si>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</si>
  <si>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</si>
  <si>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</si>
  <si>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</si>
  <si>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</si>
  <si>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</si>
  <si>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</si>
  <si>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</si>
  <si>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</si>
  <si>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</si>
  <si>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</si>
  <si>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</si>
  <si>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</si>
  <si>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</si>
  <si>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</si>
  <si>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</si>
  <si>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</si>
  <si>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</si>
  <si>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</si>
  <si>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</si>
  <si>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</si>
  <si>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</si>
  <si>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</si>
  <si>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</si>
  <si>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</si>
  <si>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</si>
  <si>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</si>
  <si>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</si>
  <si>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</si>
  <si>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</si>
  <si>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</si>
  <si>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</si>
  <si>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</si>
  <si>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</si>
  <si>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</si>
  <si>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</si>
  <si>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</si>
  <si>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</si>
  <si>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</si>
  <si>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</si>
  <si>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</si>
  <si>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</si>
  <si>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</si>
  <si>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</si>
  <si>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</si>
  <si>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</si>
  <si>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</si>
  <si>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</si>
  <si>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</si>
  <si>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</si>
  <si>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</si>
  <si>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</si>
  <si>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</si>
  <si>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</si>
  <si>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</si>
  <si>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</si>
  <si>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</si>
  <si>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</si>
  <si>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</si>
  <si>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</si>
  <si>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</si>
  <si>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</si>
  <si>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</si>
  <si>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</si>
  <si>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</si>
  <si>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</si>
  <si>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</si>
  <si>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</si>
  <si>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</si>
  <si>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</si>
  <si>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</si>
  <si>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</si>
  <si>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</si>
  <si>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</si>
  <si>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</si>
  <si>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</si>
  <si>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</si>
  <si>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</si>
  <si>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</si>
  <si>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</si>
  <si>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</si>
  <si>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</si>
  <si>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</si>
  <si>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</si>
  <si>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</si>
  <si>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</si>
  <si>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</si>
  <si>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</si>
  <si>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</si>
  <si>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</si>
  <si>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</si>
  <si>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</si>
  <si>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</si>
  <si>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</si>
  <si>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</si>
  <si>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</si>
  <si>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</si>
  <si>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</si>
  <si>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</si>
  <si>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</si>
  <si>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</si>
  <si>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</si>
  <si>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</si>
  <si>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</si>
  <si>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</si>
  <si>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</si>
  <si>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</si>
  <si>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</si>
  <si>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</si>
  <si>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</si>
  <si>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</si>
  <si>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</si>
  <si>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</si>
  <si>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</si>
  <si>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</si>
  <si>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</si>
  <si>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</si>
  <si>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</si>
  <si>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</si>
  <si>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</si>
  <si>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</si>
  <si>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</si>
  <si>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</si>
  <si>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</si>
  <si>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</si>
  <si>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</si>
  <si>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</si>
  <si>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</si>
  <si>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</si>
  <si>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</si>
  <si>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</si>
  <si>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</si>
  <si>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</si>
  <si>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</si>
  <si>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</si>
  <si>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</si>
  <si>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</si>
  <si>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</si>
  <si>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</si>
  <si>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</si>
  <si>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</si>
  <si>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</si>
  <si>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</si>
  <si>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</si>
  <si>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</si>
  <si>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</si>
  <si>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</si>
  <si>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</si>
  <si>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</si>
  <si>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</si>
  <si>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</si>
  <si>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</si>
  <si>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</si>
  <si>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</si>
  <si>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</si>
  <si>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</si>
  <si>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</si>
  <si>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</si>
  <si>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</si>
  <si>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</si>
  <si>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</si>
  <si>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</si>
  <si>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</si>
  <si>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</si>
  <si>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</si>
  <si>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</si>
  <si>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</si>
  <si>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</si>
  <si>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</si>
  <si>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</si>
  <si>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</si>
  <si>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</si>
  <si>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</si>
  <si>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</si>
  <si>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</si>
  <si>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</si>
  <si>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</si>
  <si>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</si>
  <si>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</si>
  <si>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</si>
  <si>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</si>
  <si>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</si>
  <si>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</si>
  <si>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</si>
  <si>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</si>
  <si>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</si>
  <si>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</si>
  <si>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</si>
  <si>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</si>
  <si>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</si>
  <si>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</si>
  <si>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</si>
  <si>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</si>
  <si>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</si>
  <si>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</si>
  <si>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</si>
  <si>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</si>
  <si>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</si>
  <si>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</si>
  <si>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</si>
  <si>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</si>
  <si>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</si>
  <si>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</si>
  <si>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</si>
  <si>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</si>
  <si>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</si>
  <si>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</si>
  <si>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</si>
  <si>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</si>
  <si>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</si>
  <si>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</si>
  <si>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</si>
  <si>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</si>
  <si>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</si>
  <si>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</si>
  <si>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</si>
  <si>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</si>
  <si>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</si>
  <si>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</si>
  <si>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</si>
  <si>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</si>
  <si>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</si>
  <si>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</si>
  <si>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</si>
  <si>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</si>
  <si>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</si>
  <si>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</si>
  <si>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</si>
  <si>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</si>
  <si>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</si>
  <si>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</si>
  <si>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</si>
  <si>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</si>
  <si>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</si>
  <si>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</si>
  <si>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</si>
  <si>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</si>
  <si>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</si>
  <si>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</si>
  <si>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</si>
  <si>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</si>
  <si>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</si>
  <si>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</si>
  <si>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</si>
  <si>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</si>
  <si>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</si>
  <si>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</si>
  <si>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</si>
  <si>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</si>
  <si>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</si>
  <si>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</si>
  <si>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</si>
  <si>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</si>
  <si>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</si>
  <si>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</si>
  <si>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</si>
  <si>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</si>
  <si>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</si>
  <si>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</si>
  <si>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</si>
  <si>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</si>
  <si>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</si>
  <si>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</si>
  <si>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</si>
  <si>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</si>
  <si>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</si>
  <si>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</si>
  <si>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</si>
  <si>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</si>
  <si>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</si>
  <si>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</si>
  <si>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</si>
  <si>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</si>
  <si>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</si>
  <si>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</si>
  <si>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</si>
  <si>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</si>
  <si>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</si>
  <si>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</si>
  <si>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</si>
  <si>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</si>
  <si>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</si>
  <si>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</si>
  <si>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</si>
  <si>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</si>
  <si>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</si>
  <si>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</si>
  <si>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</si>
  <si>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</si>
  <si>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</si>
  <si>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</si>
  <si>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</si>
  <si>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</si>
  <si>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</si>
  <si>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</si>
  <si>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</si>
  <si>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</si>
  <si>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</si>
  <si>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</si>
  <si>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</si>
  <si>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</si>
  <si>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</si>
  <si>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</si>
  <si>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</si>
  <si>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</si>
  <si>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</si>
  <si>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</si>
  <si>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</si>
  <si>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</si>
  <si>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</si>
  <si>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</si>
  <si>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</si>
  <si>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</si>
  <si>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</si>
  <si>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</si>
  <si>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</si>
  <si>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</si>
  <si>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</si>
  <si>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</si>
  <si>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</si>
  <si>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</si>
  <si>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</si>
  <si>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</si>
  <si>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</si>
  <si>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</si>
  <si>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</si>
  <si>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</si>
  <si>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</si>
  <si>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</si>
  <si>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</si>
  <si>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</si>
  <si>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</si>
  <si>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</si>
  <si>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</si>
  <si>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</si>
  <si>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</si>
  <si>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</si>
  <si>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</si>
  <si>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</si>
  <si>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</si>
  <si>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</si>
  <si>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</si>
  <si>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</si>
  <si>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</si>
  <si>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</si>
  <si>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</si>
  <si>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</si>
  <si>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</si>
  <si>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</si>
  <si>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</si>
  <si>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</si>
  <si>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</si>
  <si>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</si>
  <si>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</si>
  <si>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</si>
  <si>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</si>
  <si>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</si>
  <si>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</si>
  <si>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</si>
  <si>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</si>
  <si>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</si>
  <si>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</si>
  <si>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</si>
  <si>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</si>
  <si>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</si>
  <si>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</si>
  <si>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</si>
  <si>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</si>
  <si>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</si>
  <si>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</si>
  <si>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</si>
  <si>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</si>
  <si>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</si>
  <si>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</si>
  <si>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</si>
  <si>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</si>
  <si>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</si>
  <si>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</si>
  <si>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</si>
  <si>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</si>
  <si>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</si>
  <si>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</si>
  <si>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</si>
  <si>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</si>
  <si>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</si>
  <si>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</si>
  <si>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</si>
  <si>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</si>
  <si>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</si>
  <si>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</si>
  <si>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</si>
  <si>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</si>
  <si>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</si>
  <si>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</si>
  <si>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</si>
  <si>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</si>
  <si>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</si>
  <si>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</si>
  <si>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</si>
  <si>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</si>
  <si>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</si>
  <si>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</si>
  <si>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</si>
  <si>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</si>
  <si>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</si>
  <si>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</si>
  <si>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</si>
  <si>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</si>
  <si>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</si>
  <si>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</si>
  <si>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</si>
  <si>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</si>
  <si>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</si>
  <si>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</si>
  <si>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</si>
  <si>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</si>
  <si>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</si>
  <si>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</si>
  <si>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</si>
  <si>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</si>
  <si>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</si>
  <si>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</si>
  <si>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</si>
  <si>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</si>
  <si>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</si>
  <si>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</si>
  <si>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</si>
  <si>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</si>
  <si>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</si>
  <si>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</si>
  <si>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</si>
  <si>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</si>
  <si>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</si>
  <si>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</si>
  <si>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</si>
  <si>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</si>
  <si>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</si>
  <si>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</si>
  <si>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</si>
  <si>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</si>
  <si>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</si>
  <si>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</si>
  <si>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</si>
  <si>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</si>
  <si>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</si>
  <si>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</si>
  <si>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</si>
  <si>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</si>
  <si>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</si>
  <si>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</si>
  <si>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</si>
  <si>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</si>
  <si>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</si>
  <si>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</si>
  <si>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</si>
  <si>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</si>
  <si>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</si>
  <si>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</si>
  <si>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</si>
  <si>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</si>
  <si>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</si>
  <si>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</si>
  <si>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</si>
  <si>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</si>
  <si>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</si>
  <si>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</si>
  <si>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</si>
  <si>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</si>
  <si>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</si>
  <si>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</si>
  <si>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</si>
  <si>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</si>
  <si>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</si>
  <si>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</si>
  <si>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</si>
  <si>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</si>
  <si>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</si>
  <si>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</si>
  <si>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</si>
  <si>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</si>
  <si>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</si>
  <si>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</si>
  <si>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</si>
  <si>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</si>
  <si>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</si>
  <si>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</si>
  <si>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</si>
  <si>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</si>
  <si>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</si>
  <si>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</si>
  <si>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</si>
  <si>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</si>
  <si>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</si>
  <si>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</si>
  <si>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</si>
  <si>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</si>
  <si>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</si>
  <si>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</si>
  <si>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</si>
  <si>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</si>
  <si>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</si>
  <si>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</si>
  <si>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</si>
  <si>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</si>
  <si>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</si>
  <si>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</si>
  <si>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</si>
  <si>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</si>
  <si>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</si>
  <si>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</si>
  <si>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</si>
  <si>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</si>
  <si>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</si>
  <si>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</si>
  <si>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</si>
  <si>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</si>
  <si>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</si>
  <si>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</si>
  <si>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</si>
  <si>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</si>
  <si>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</si>
  <si>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</si>
  <si>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</si>
  <si>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</si>
  <si>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</si>
  <si>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</si>
  <si>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</si>
  <si>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</si>
  <si>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</si>
  <si>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</si>
  <si>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</si>
  <si>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</si>
  <si>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</si>
  <si>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</si>
  <si>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</si>
  <si>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</si>
  <si>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</si>
  <si>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</si>
  <si>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</si>
  <si>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</si>
  <si>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</si>
  <si>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</si>
  <si>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</si>
  <si>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</si>
  <si>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</si>
  <si>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</si>
  <si>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</si>
  <si>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</si>
  <si>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</si>
  <si>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</si>
  <si>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</si>
  <si>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</si>
  <si>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</si>
  <si>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</si>
  <si>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</si>
  <si>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</si>
  <si>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</si>
  <si>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</si>
  <si>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</si>
  <si>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</si>
  <si>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</si>
  <si>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</si>
  <si>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</si>
  <si>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</si>
  <si>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</si>
  <si>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</si>
  <si>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</si>
  <si>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</si>
  <si>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</si>
  <si>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</si>
  <si>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</si>
  <si>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</si>
  <si>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</si>
  <si>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</si>
  <si>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</si>
  <si>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</si>
  <si>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</si>
  <si>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</si>
  <si>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</si>
  <si>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</si>
  <si>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</si>
  <si>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</si>
  <si>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</si>
  <si>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</si>
  <si>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</si>
  <si>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</si>
  <si>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</si>
  <si>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</si>
  <si>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</si>
  <si>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</si>
  <si>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</si>
  <si>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</si>
  <si>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</si>
  <si>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</si>
  <si>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</si>
  <si>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</si>
  <si>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</si>
  <si>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</si>
  <si>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</si>
  <si>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</si>
  <si>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</si>
  <si>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</si>
  <si>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</si>
  <si>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</si>
  <si>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</si>
  <si>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</si>
  <si>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</si>
  <si>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</si>
  <si>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</si>
  <si>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</si>
  <si>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</si>
  <si>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</si>
  <si>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</si>
  <si>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</si>
  <si>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</si>
  <si>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</si>
  <si>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</si>
  <si>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</si>
  <si>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</si>
  <si>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</si>
  <si>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</si>
  <si>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</si>
  <si>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</si>
  <si>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</si>
  <si>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</si>
  <si>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</si>
  <si>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</si>
  <si>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</si>
  <si>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</si>
  <si>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</si>
  <si>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</si>
  <si>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</si>
  <si>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</si>
  <si>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</si>
  <si>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</si>
  <si>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</si>
  <si>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</si>
  <si>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</si>
  <si>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</si>
  <si>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</si>
  <si>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</si>
  <si>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</si>
  <si>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</si>
  <si>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</si>
  <si>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</si>
  <si>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</si>
  <si>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</si>
  <si>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</si>
  <si>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</si>
  <si>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</si>
  <si>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</si>
  <si>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</si>
  <si>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</si>
  <si>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</si>
  <si>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</si>
  <si>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</si>
  <si>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</si>
  <si>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</si>
  <si>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</si>
  <si>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</si>
  <si>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</si>
  <si>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</si>
  <si>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</si>
  <si>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</si>
  <si>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</si>
  <si>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</si>
  <si>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</si>
  <si>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</si>
  <si>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</si>
  <si>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</si>
  <si>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</si>
  <si>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</si>
  <si>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</si>
  <si>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</si>
  <si>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</si>
  <si>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</si>
  <si>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</si>
  <si>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</si>
  <si>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</si>
  <si>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</si>
  <si>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</si>
  <si>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</si>
  <si>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</si>
  <si>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</si>
  <si>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</si>
  <si>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</si>
  <si>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</si>
  <si>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</si>
  <si>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</si>
  <si>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</si>
  <si>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</si>
  <si>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</si>
  <si>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</si>
  <si>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</si>
  <si>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</si>
  <si>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</si>
  <si>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</si>
  <si>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</si>
  <si>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</si>
  <si>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</si>
  <si>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</si>
  <si>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</si>
  <si>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</si>
  <si>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</si>
  <si>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</si>
  <si>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</si>
  <si>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</si>
  <si>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</si>
  <si>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</si>
  <si>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</si>
  <si>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</si>
  <si>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</si>
  <si>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</si>
  <si>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</si>
  <si>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</si>
  <si>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</si>
  <si>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</si>
  <si>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</si>
  <si>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</si>
  <si>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</si>
  <si>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</si>
  <si>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</si>
  <si>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</si>
  <si>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</si>
  <si>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</si>
  <si>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</si>
  <si>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</si>
  <si>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</si>
  <si>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</si>
  <si>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</si>
  <si>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</si>
  <si>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</si>
  <si>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</si>
  <si>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</si>
  <si>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</si>
  <si>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</si>
  <si>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</si>
  <si>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</si>
  <si>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</si>
  <si>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</si>
  <si>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</si>
  <si>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</si>
  <si>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</si>
  <si>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</si>
  <si>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</si>
  <si>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</si>
  <si>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</si>
  <si>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</si>
  <si>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</si>
  <si>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</si>
  <si>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</si>
  <si>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</si>
  <si>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</si>
  <si>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</si>
  <si>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</si>
  <si>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</si>
  <si>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</si>
  <si>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</si>
  <si>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</si>
  <si>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</si>
  <si>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</si>
  <si>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</si>
  <si>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</si>
  <si>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</si>
  <si>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</si>
  <si>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</si>
  <si>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</si>
  <si>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</si>
  <si>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</si>
  <si>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</si>
  <si>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</si>
  <si>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</si>
  <si>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</si>
  <si>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</si>
  <si>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</si>
  <si>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</si>
  <si>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</si>
  <si>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</si>
  <si>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</si>
  <si>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</si>
  <si>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</si>
  <si>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</si>
  <si>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</si>
  <si>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</si>
  <si>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</si>
  <si>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</si>
  <si>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</si>
  <si>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</si>
  <si>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</si>
  <si>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</si>
  <si>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</si>
  <si>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</si>
  <si>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</si>
  <si>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</si>
  <si>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</si>
  <si>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</si>
  <si>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</si>
  <si>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</si>
  <si>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</si>
  <si>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</si>
  <si>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</si>
  <si>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</si>
  <si>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</si>
  <si>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</si>
  <si>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</si>
  <si>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</si>
  <si>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</si>
  <si>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</si>
  <si>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</si>
  <si>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</si>
  <si>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</si>
  <si>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</si>
  <si>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</si>
  <si>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</si>
  <si>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</si>
  <si>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</si>
  <si>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</si>
  <si>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</si>
  <si>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</si>
  <si>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</si>
  <si>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</si>
  <si>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</si>
  <si>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</si>
  <si>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</si>
  <si>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</si>
  <si>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</si>
  <si>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</si>
  <si>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</si>
  <si>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</si>
  <si>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</si>
  <si>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</si>
  <si>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</si>
  <si>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</si>
  <si>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</si>
  <si>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</si>
  <si>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</si>
  <si>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</si>
  <si>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</si>
  <si>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</si>
  <si>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</si>
  <si>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</si>
  <si>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</si>
  <si>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</si>
  <si>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</si>
  <si>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</si>
  <si>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</si>
  <si>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</si>
  <si>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</si>
  <si>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</si>
  <si>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</si>
  <si>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</si>
  <si>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</si>
  <si>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</si>
  <si>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</si>
  <si>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</si>
  <si>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</si>
  <si>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</si>
  <si>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</si>
  <si>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</si>
  <si>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</si>
  <si>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</si>
  <si>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</si>
  <si>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</si>
  <si>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</si>
  <si>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</si>
  <si>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</si>
  <si>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</si>
  <si>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</si>
  <si>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</si>
  <si>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</si>
  <si>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</si>
  <si>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</si>
  <si>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</si>
  <si>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</si>
  <si>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</si>
  <si>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</si>
  <si>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</si>
  <si>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</si>
  <si>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</si>
  <si>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</si>
  <si>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</si>
  <si>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</si>
  <si>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</si>
  <si>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</si>
  <si>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</si>
  <si>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</si>
  <si>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</si>
  <si>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</si>
  <si>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</si>
  <si>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</si>
  <si>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</si>
  <si>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</si>
  <si>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</si>
  <si>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</si>
  <si>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</si>
  <si>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</si>
  <si>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</si>
  <si>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</si>
  <si>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</si>
  <si>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</si>
  <si>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</si>
  <si>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</si>
  <si>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</si>
  <si>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</si>
  <si>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</si>
  <si>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</si>
  <si>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</si>
  <si>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</si>
  <si>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</si>
  <si>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</si>
  <si>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</si>
  <si>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</si>
  <si>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</si>
  <si>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</si>
  <si>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</si>
  <si>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</si>
  <si>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</si>
  <si>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</si>
  <si>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</si>
  <si>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</si>
  <si>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</si>
  <si>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</si>
  <si>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</si>
  <si>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</si>
  <si>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</si>
  <si>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</si>
  <si>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</si>
  <si>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</si>
  <si>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</si>
  <si>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</si>
  <si>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</si>
  <si>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</si>
  <si>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</si>
  <si>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</si>
  <si>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</si>
  <si>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</si>
  <si>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</si>
  <si>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</si>
  <si>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</si>
  <si>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</si>
  <si>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</si>
  <si>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</si>
  <si>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</si>
  <si>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</si>
  <si>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</si>
  <si>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</si>
  <si>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</si>
  <si>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</si>
  <si>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</si>
  <si>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</si>
  <si>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</si>
  <si>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</si>
  <si>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</si>
  <si>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</si>
  <si>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</si>
  <si>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</si>
  <si>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</si>
  <si>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</si>
  <si>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</si>
  <si>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</si>
  <si>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</si>
  <si>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</si>
  <si>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</si>
  <si>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</si>
  <si>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</si>
  <si>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</si>
  <si>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</si>
  <si>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</si>
  <si>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</si>
  <si>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</si>
  <si>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</si>
  <si>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</si>
  <si>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</si>
  <si>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</si>
  <si>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</si>
  <si>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</si>
  <si>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</si>
  <si>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</si>
  <si>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</si>
  <si>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</si>
  <si>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</si>
  <si>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</si>
  <si>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</si>
  <si>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</si>
  <si>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</si>
  <si>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</si>
  <si>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</si>
  <si>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</si>
  <si>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</si>
  <si>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</si>
  <si>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</si>
  <si>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</si>
  <si>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</si>
  <si>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</si>
  <si>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</si>
  <si>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</si>
  <si>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</si>
  <si>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</si>
  <si>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</si>
  <si>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</si>
  <si>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</si>
  <si>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</si>
  <si>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</si>
  <si>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</si>
  <si>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</si>
  <si>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</si>
  <si>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</si>
  <si>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</si>
  <si>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</si>
  <si>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</si>
  <si>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</si>
  <si>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</si>
  <si>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</si>
  <si>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</si>
  <si>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</si>
  <si>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</si>
  <si>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</si>
  <si>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</si>
  <si>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</si>
  <si>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</si>
  <si>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</si>
  <si>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</si>
  <si>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</si>
  <si>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</si>
  <si>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</si>
  <si>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</si>
  <si>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</si>
  <si>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</si>
  <si>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</si>
  <si>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</si>
  <si>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</si>
  <si>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</si>
  <si>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</si>
  <si>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</si>
  <si>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</si>
  <si>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</si>
  <si>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</si>
  <si>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</si>
  <si>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</si>
  <si>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</si>
  <si>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</si>
  <si>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</si>
  <si>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</si>
  <si>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</si>
  <si>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</si>
  <si>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</si>
  <si>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</si>
  <si>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</si>
  <si>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</si>
  <si>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</si>
  <si>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</si>
  <si>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</si>
  <si>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</si>
  <si>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</si>
  <si>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</si>
  <si>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</si>
  <si>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</si>
  <si>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</si>
  <si>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</si>
  <si>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</si>
  <si>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</si>
  <si>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</si>
  <si>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</si>
  <si>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</si>
  <si>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</si>
  <si>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</si>
  <si>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</si>
  <si>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</si>
  <si>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</si>
  <si>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</si>
  <si>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</si>
  <si>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</si>
  <si>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</si>
  <si>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</si>
  <si>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</si>
  <si>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</si>
  <si>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</si>
  <si>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</si>
  <si>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</si>
  <si>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</si>
  <si>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</si>
  <si>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</si>
  <si>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</si>
  <si>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</si>
  <si>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</si>
  <si>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</si>
  <si>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</si>
  <si>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</si>
  <si>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</si>
  <si>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</si>
  <si>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</si>
  <si>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</si>
  <si>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</si>
  <si>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</si>
  <si>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</si>
  <si>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</si>
  <si>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</si>
  <si>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</si>
  <si>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</si>
  <si>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</si>
  <si>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</si>
  <si>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</si>
  <si>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</si>
  <si>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</si>
  <si>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</si>
  <si>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</si>
  <si>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</si>
  <si>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</si>
  <si>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</si>
  <si>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</si>
  <si>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</si>
  <si>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</si>
  <si>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</si>
  <si>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</si>
  <si>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</si>
  <si>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</si>
  <si>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</si>
  <si>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</si>
  <si>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</si>
  <si>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</si>
  <si>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</si>
  <si>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</si>
  <si>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</si>
  <si>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</si>
  <si>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</si>
  <si>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</si>
  <si>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</si>
  <si>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</si>
  <si>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</si>
  <si>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</si>
  <si>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</si>
  <si>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</si>
  <si>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</si>
  <si>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</si>
  <si>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</si>
  <si>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</si>
  <si>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</si>
  <si>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</si>
  <si>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</si>
  <si>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</si>
  <si>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</si>
  <si>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</si>
  <si>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</si>
  <si>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</si>
  <si>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</si>
  <si>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</si>
  <si>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</si>
  <si>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</si>
  <si>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</si>
  <si>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</si>
  <si>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</si>
  <si>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</si>
  <si>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</si>
  <si>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</si>
  <si>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</si>
  <si>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</si>
  <si>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</si>
  <si>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</si>
  <si>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</si>
  <si>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</si>
  <si>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</si>
  <si>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</si>
  <si>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</si>
  <si>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</si>
  <si>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</si>
  <si>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</si>
  <si>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</si>
  <si>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</si>
  <si>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</si>
  <si>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</si>
  <si>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</si>
  <si>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</si>
  <si>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</si>
  <si>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</si>
  <si>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</si>
  <si>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</si>
  <si>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</si>
  <si>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</si>
  <si>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</si>
  <si>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</si>
  <si>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</si>
  <si>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</si>
  <si>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</si>
  <si>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</si>
  <si>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</si>
  <si>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</si>
  <si>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</si>
  <si>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</si>
  <si>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</si>
  <si>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</si>
  <si>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</si>
  <si>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</si>
  <si>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</si>
  <si>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</si>
  <si>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</si>
  <si>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</si>
  <si>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</si>
  <si>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</si>
  <si>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</si>
  <si>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</si>
  <si>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</si>
  <si>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</si>
  <si>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</si>
  <si>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</si>
  <si>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</si>
  <si>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</si>
  <si>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</si>
  <si>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</si>
  <si>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</si>
  <si>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</si>
  <si>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</si>
  <si>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</si>
  <si>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</si>
  <si>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</si>
  <si>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</si>
  <si>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</si>
  <si>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</si>
  <si>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</si>
  <si>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</si>
  <si>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</si>
  <si>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</si>
  <si>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</si>
  <si>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</si>
  <si>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</si>
  <si>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</si>
  <si>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</si>
  <si>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</si>
  <si>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</si>
  <si>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</si>
  <si>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</si>
  <si>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</si>
  <si>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</si>
  <si>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</si>
  <si>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</si>
  <si>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</si>
  <si>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</si>
  <si>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</si>
  <si>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</si>
  <si>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</si>
  <si>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</si>
  <si>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</si>
  <si>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</si>
  <si>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</si>
  <si>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</si>
  <si>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</si>
  <si>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</si>
  <si>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</si>
  <si>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</si>
  <si>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</si>
  <si>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</si>
  <si>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</si>
  <si>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</si>
  <si>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</si>
  <si>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</si>
  <si>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</si>
  <si>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</si>
  <si>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</si>
  <si>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</si>
  <si>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</si>
  <si>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</si>
  <si>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</si>
  <si>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</si>
  <si>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</si>
  <si>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</si>
  <si>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</si>
  <si>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</si>
  <si>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</si>
  <si>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</si>
  <si>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</si>
  <si>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</si>
  <si>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</si>
  <si>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</si>
  <si>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</si>
  <si>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</si>
  <si>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</si>
  <si>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</si>
  <si>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</si>
  <si>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</si>
  <si>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</si>
  <si>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</si>
  <si>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</si>
  <si>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</si>
  <si>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</si>
  <si>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</si>
  <si>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</si>
  <si>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</si>
  <si>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</si>
  <si>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</si>
  <si>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</si>
  <si>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</si>
  <si>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</si>
  <si>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</si>
  <si>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</si>
  <si>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</si>
  <si>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</si>
  <si>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</si>
  <si>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</si>
  <si>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</si>
  <si>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</si>
  <si>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</si>
  <si>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</si>
  <si>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</si>
  <si>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</si>
  <si>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</si>
  <si>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</si>
  <si>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</si>
  <si>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</si>
  <si>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</si>
  <si>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</si>
  <si>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</si>
  <si>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</si>
  <si>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</si>
  <si>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</si>
  <si>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</si>
  <si>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</si>
  <si>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</si>
  <si>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</si>
  <si>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</si>
  <si>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</si>
  <si>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</si>
  <si>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</si>
  <si>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</si>
  <si>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</si>
  <si>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</si>
  <si>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</si>
  <si>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</si>
  <si>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</si>
  <si>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</si>
  <si>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</si>
  <si>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</si>
  <si>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</si>
  <si>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</si>
  <si>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</si>
  <si>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</si>
  <si>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</si>
  <si>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</si>
  <si>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</si>
  <si>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</si>
  <si>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</si>
  <si>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</si>
  <si>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</si>
  <si>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</si>
  <si>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</si>
  <si>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</si>
  <si>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</si>
  <si>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</si>
  <si>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</si>
  <si>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</si>
  <si>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</si>
  <si>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</si>
  <si>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</si>
  <si>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</si>
  <si>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</si>
  <si>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</si>
  <si>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</si>
  <si>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</si>
  <si>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</si>
  <si>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</si>
  <si>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</si>
  <si>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</si>
  <si>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</si>
  <si>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</si>
  <si>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</si>
  <si>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</si>
  <si>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</si>
  <si>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</si>
  <si>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</si>
  <si>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</si>
  <si>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</si>
  <si>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</si>
  <si>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</si>
  <si>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</si>
  <si>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</si>
  <si>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</si>
  <si>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</si>
  <si>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</si>
  <si>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</si>
  <si>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</si>
  <si>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</si>
  <si>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</si>
  <si>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</si>
  <si>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</si>
  <si>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</si>
  <si>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</si>
  <si>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</si>
  <si>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</si>
  <si>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</si>
  <si>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</si>
  <si>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</si>
  <si>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</si>
  <si>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</si>
  <si>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</si>
  <si>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</si>
  <si>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</si>
  <si>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</si>
  <si>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</si>
  <si>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</si>
  <si>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</si>
  <si>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</si>
  <si>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</si>
  <si>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</si>
  <si>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</si>
  <si>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</si>
  <si>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</si>
  <si>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</si>
  <si>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</si>
  <si>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</si>
  <si>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</si>
  <si>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</si>
  <si>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</si>
  <si>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</si>
  <si>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</si>
  <si>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</si>
  <si>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</si>
  <si>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</si>
  <si>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</si>
  <si>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</si>
  <si>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</si>
  <si>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</si>
  <si>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</si>
  <si>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</si>
  <si>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</si>
  <si>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</si>
  <si>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</si>
  <si>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</si>
  <si>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</si>
  <si>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</si>
  <si>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</si>
  <si>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</si>
  <si>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</si>
  <si>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</si>
  <si>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</si>
  <si>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</si>
  <si>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</si>
  <si>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</si>
  <si>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</si>
  <si>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</si>
  <si>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</si>
  <si>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</si>
  <si>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</si>
  <si>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</si>
  <si>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</si>
  <si>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</si>
  <si>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</si>
  <si>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</si>
  <si>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</si>
  <si>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</si>
  <si>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</si>
  <si>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</si>
  <si>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</si>
  <si>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</si>
  <si>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</si>
  <si>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</si>
  <si>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</si>
  <si>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</si>
  <si>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</si>
  <si>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</si>
  <si>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</si>
  <si>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</si>
  <si>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</si>
  <si>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</si>
  <si>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</si>
  <si>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</si>
  <si>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</si>
  <si>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</si>
  <si>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</si>
  <si>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</si>
  <si>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</si>
  <si>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</si>
  <si>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</si>
  <si>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</si>
  <si>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</si>
  <si>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</si>
  <si>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</si>
  <si>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</si>
  <si>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</si>
  <si>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</si>
  <si>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</si>
  <si>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</si>
  <si>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</si>
  <si>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</si>
  <si>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</si>
  <si>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</si>
  <si>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</si>
  <si>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</si>
  <si>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</si>
  <si>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</si>
  <si>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</si>
  <si>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</si>
  <si>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</si>
  <si>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</si>
  <si>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</si>
  <si>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</si>
  <si>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</si>
  <si>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</si>
  <si>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</si>
  <si>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</si>
  <si>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</si>
  <si>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</si>
  <si>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</si>
  <si>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</si>
  <si>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</si>
  <si>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</si>
  <si>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</si>
  <si>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</si>
  <si>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</si>
  <si>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</si>
  <si>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</si>
  <si>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</si>
  <si>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</si>
  <si>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</si>
  <si>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</si>
  <si>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</si>
  <si>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</si>
  <si>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</si>
  <si>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</si>
  <si>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</si>
  <si>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</si>
  <si>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</si>
  <si>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</si>
  <si>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</si>
  <si>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</si>
  <si>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</si>
  <si>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</si>
  <si>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</si>
  <si>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</si>
  <si>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</si>
  <si>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</si>
  <si>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</si>
  <si>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</si>
  <si>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</si>
  <si>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</si>
  <si>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</si>
  <si>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</si>
  <si>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</si>
  <si>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</si>
  <si>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</si>
  <si>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</si>
  <si>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</si>
  <si>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</si>
  <si>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</si>
  <si>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</si>
  <si>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</si>
  <si>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</si>
  <si>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</si>
  <si>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</si>
  <si>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</si>
  <si>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</si>
  <si>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</si>
  <si>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</si>
  <si>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</si>
  <si>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</si>
  <si>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</si>
  <si>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</si>
  <si>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</si>
  <si>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</si>
  <si>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</si>
  <si>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</si>
  <si>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</si>
  <si>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</si>
  <si>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</si>
  <si>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</si>
  <si>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</si>
  <si>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</si>
  <si>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</si>
  <si>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</si>
  <si>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</si>
  <si>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</si>
  <si>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</si>
  <si>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</si>
  <si>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</si>
  <si>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</si>
  <si>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</si>
  <si>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</si>
  <si>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</si>
  <si>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</si>
  <si>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</si>
  <si>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</si>
  <si>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</si>
  <si>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</si>
  <si>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</si>
  <si>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</si>
  <si>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</si>
  <si>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</si>
  <si>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</si>
  <si>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</si>
  <si>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</si>
  <si>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</si>
  <si>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</si>
  <si>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</si>
  <si>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</si>
  <si>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</si>
  <si>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</si>
  <si>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</si>
  <si>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</si>
  <si>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</si>
  <si>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</si>
  <si>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</si>
  <si>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</si>
  <si>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</si>
  <si>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</si>
  <si>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</si>
  <si>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</si>
  <si>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</si>
  <si>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</si>
  <si>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</si>
  <si>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</si>
  <si>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</si>
  <si>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</si>
  <si>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</si>
  <si>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</si>
  <si>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</si>
  <si>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</si>
  <si>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</si>
  <si>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</si>
  <si>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</si>
  <si>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</si>
  <si>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</si>
  <si>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</si>
  <si>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</si>
  <si>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</si>
  <si>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</si>
  <si>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</si>
  <si>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</si>
  <si>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</si>
  <si>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</si>
  <si>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</si>
  <si>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</si>
  <si>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</si>
  <si>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</si>
  <si>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</si>
  <si>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</si>
  <si>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</si>
  <si>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</si>
  <si>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</si>
  <si>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</si>
  <si>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</si>
  <si>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</si>
  <si>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</si>
  <si>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</si>
  <si>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</si>
  <si>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</si>
  <si>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</si>
  <si>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</si>
  <si>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</si>
  <si>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</si>
  <si>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</si>
  <si>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</si>
  <si>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</si>
  <si>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</si>
  <si>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</si>
  <si>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</si>
  <si>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</si>
  <si>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</si>
  <si>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</si>
  <si>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</si>
  <si>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</si>
  <si>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</si>
  <si>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</si>
  <si>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</si>
  <si>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</si>
  <si>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</si>
  <si>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</si>
  <si>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</si>
  <si>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</si>
  <si>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</si>
  <si>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</si>
  <si>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</si>
  <si>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</si>
  <si>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</si>
  <si>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</si>
  <si>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</si>
  <si>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</si>
  <si>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</si>
  <si>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</si>
  <si>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</si>
  <si>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</si>
  <si>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</si>
  <si>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</si>
  <si>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</si>
  <si>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</si>
  <si>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</si>
  <si>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</si>
  <si>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</si>
  <si>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</si>
  <si>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</si>
  <si>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</si>
  <si>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</si>
  <si>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</si>
  <si>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</si>
  <si>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</si>
  <si>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</si>
  <si>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</si>
  <si>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</si>
  <si>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</si>
  <si>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</si>
  <si>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</si>
  <si>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</si>
  <si>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</si>
  <si>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</si>
  <si>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</si>
  <si>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</si>
  <si>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</si>
  <si>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</si>
  <si>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</si>
  <si>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</si>
  <si>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</si>
  <si>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</si>
  <si>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</si>
  <si>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</si>
  <si>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</si>
  <si>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</si>
  <si>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</si>
  <si>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</si>
  <si>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</si>
  <si>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</si>
  <si>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</si>
  <si>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</si>
  <si>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</si>
  <si>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</si>
  <si>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</si>
  <si>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</si>
  <si>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</si>
  <si>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</si>
  <si>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</si>
  <si>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</si>
  <si>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</si>
  <si>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</si>
  <si>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</si>
  <si>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</si>
  <si>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</si>
  <si>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</si>
  <si>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</si>
  <si>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</si>
  <si>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</si>
  <si>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</si>
  <si>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</si>
  <si>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</si>
  <si>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</si>
  <si>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</si>
  <si>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</si>
  <si>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</si>
  <si>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</si>
  <si>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</si>
  <si>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</si>
  <si>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</si>
  <si>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</si>
  <si>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</si>
  <si>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</si>
  <si>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</si>
  <si>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</si>
  <si>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</si>
  <si>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</si>
  <si>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</si>
  <si>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</si>
  <si>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</si>
  <si>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</si>
  <si>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</si>
  <si>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</si>
  <si>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</si>
  <si>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</si>
  <si>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</si>
  <si>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</si>
  <si>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</si>
  <si>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</si>
  <si>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</si>
  <si>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</si>
  <si>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</si>
  <si>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</si>
  <si>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</si>
  <si>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</si>
  <si>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</si>
  <si>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</si>
  <si>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</si>
  <si>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</si>
  <si>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</si>
  <si>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</si>
  <si>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</si>
  <si>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</si>
  <si>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</si>
  <si>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</si>
  <si>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</si>
  <si>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</si>
  <si>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</si>
  <si>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</si>
  <si>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</si>
  <si>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</si>
  <si>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</si>
  <si>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</si>
  <si>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</si>
  <si>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</si>
  <si>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</si>
  <si>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</si>
  <si>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</si>
  <si>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</si>
  <si>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</si>
  <si>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</si>
  <si>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</si>
  <si>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</si>
  <si>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</si>
  <si>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</si>
  <si>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</si>
  <si>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</si>
  <si>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</si>
  <si>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</si>
  <si>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</si>
  <si>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</si>
  <si>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</si>
  <si>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</si>
  <si>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</si>
  <si>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</si>
  <si>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</si>
  <si>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</si>
  <si>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</si>
  <si>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</si>
  <si>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</si>
  <si>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</si>
  <si>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</si>
  <si>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</si>
  <si>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</si>
  <si>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</si>
  <si>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</si>
  <si>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</si>
  <si>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</si>
  <si>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</si>
  <si>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</si>
  <si>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</si>
  <si>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</si>
  <si>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</si>
  <si>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</si>
  <si>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</si>
  <si>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</si>
  <si>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</si>
  <si>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</si>
  <si>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</si>
  <si>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</si>
  <si>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</si>
  <si>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</si>
  <si>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</si>
  <si>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</si>
  <si>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</si>
  <si>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</si>
  <si>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</si>
  <si>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</si>
  <si>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</si>
  <si>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</si>
  <si>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</si>
  <si>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</si>
  <si>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</si>
  <si>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</si>
  <si>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</si>
  <si>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</si>
  <si>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</si>
  <si>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</si>
  <si>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</si>
  <si>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</si>
  <si>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</si>
  <si>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</si>
  <si>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</si>
  <si>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</si>
  <si>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</si>
  <si>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</si>
  <si>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</si>
  <si>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</si>
  <si>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</si>
  <si>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</si>
  <si>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</si>
  <si>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</si>
  <si>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</si>
  <si>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</si>
  <si>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</si>
  <si>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</si>
  <si>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</si>
  <si>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</si>
  <si>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</si>
  <si>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</si>
  <si>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</si>
  <si>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</si>
  <si>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</si>
  <si>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</si>
  <si>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</si>
  <si>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</si>
  <si>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</si>
  <si>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</si>
  <si>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</si>
  <si>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</si>
  <si>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</si>
  <si>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</si>
  <si>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</si>
  <si>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</si>
  <si>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</si>
  <si>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</si>
  <si>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</si>
  <si>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</si>
  <si>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</si>
  <si>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</si>
  <si>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</si>
  <si>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</si>
  <si>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</si>
  <si>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</si>
  <si>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</si>
  <si>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</si>
  <si>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</si>
  <si>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</si>
  <si>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</si>
  <si>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</si>
  <si>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</si>
  <si>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</si>
  <si>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</si>
  <si>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</si>
  <si>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</si>
  <si>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</si>
  <si>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</si>
  <si>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</si>
  <si>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</si>
  <si>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</si>
  <si>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</si>
  <si>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</si>
  <si>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</si>
  <si>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</si>
  <si>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</si>
  <si>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</si>
  <si>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</si>
  <si>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</si>
  <si>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</si>
  <si>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</si>
  <si>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</si>
  <si>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</si>
  <si>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</si>
  <si>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</si>
  <si>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</si>
  <si>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</si>
  <si>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</si>
  <si>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</si>
  <si>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</si>
  <si>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</si>
  <si>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</si>
  <si>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</si>
  <si>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</si>
  <si>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</si>
  <si>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</si>
  <si>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</si>
  <si>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</si>
  <si>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</si>
  <si>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</si>
  <si>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</si>
  <si>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</si>
  <si>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</si>
  <si>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</si>
  <si>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</si>
  <si>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</si>
  <si>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</si>
  <si>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</si>
  <si>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</si>
  <si>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</si>
  <si>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</si>
  <si>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</si>
  <si>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</si>
  <si>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</si>
  <si>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</si>
  <si>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</si>
  <si>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</si>
  <si>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</si>
  <si>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</si>
  <si>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</si>
  <si>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</si>
  <si>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</si>
  <si>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</si>
  <si>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</si>
  <si>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</si>
  <si>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</si>
  <si>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</si>
  <si>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</si>
  <si>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</si>
  <si>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</si>
  <si>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</si>
  <si>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</si>
  <si>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</si>
  <si>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</si>
  <si>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</si>
  <si>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</si>
  <si>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</si>
  <si>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</si>
  <si>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</si>
  <si>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</si>
  <si>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</si>
  <si>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</si>
  <si>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</si>
  <si>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</si>
  <si>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</si>
  <si>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</si>
  <si>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</si>
  <si>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</si>
  <si>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</si>
  <si>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</si>
  <si>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</si>
  <si>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</si>
  <si>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</si>
  <si>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</si>
  <si>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</si>
  <si>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</si>
  <si>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</si>
  <si>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</si>
  <si>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</si>
  <si>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</si>
  <si>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</si>
  <si>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</si>
  <si>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</si>
  <si>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</si>
  <si>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</si>
  <si>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</si>
  <si>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</si>
  <si>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</si>
  <si>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</si>
  <si>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</si>
  <si>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</si>
  <si>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</si>
  <si>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</si>
  <si>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</si>
  <si>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</si>
  <si>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</si>
  <si>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</si>
  <si>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</si>
  <si>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</si>
  <si>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</si>
  <si>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</si>
  <si>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</si>
  <si>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</si>
  <si>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</si>
  <si>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</si>
  <si>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</si>
  <si>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</si>
  <si>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</si>
  <si>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</si>
  <si>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</si>
  <si>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</si>
  <si>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</si>
  <si>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</si>
  <si>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</si>
  <si>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</si>
  <si>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</si>
  <si>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</si>
  <si>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</si>
  <si>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</si>
  <si>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</si>
  <si>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</si>
  <si>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</si>
  <si>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</si>
  <si>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</si>
  <si>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</si>
  <si>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</si>
  <si>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</si>
  <si>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</si>
  <si>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</si>
  <si>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</si>
  <si>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</si>
  <si>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</si>
  <si>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</si>
  <si>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</si>
  <si>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</si>
  <si>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</si>
  <si>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</si>
  <si>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</si>
  <si>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</si>
  <si>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</si>
  <si>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</si>
  <si>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</si>
  <si>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</si>
  <si>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</si>
  <si>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</si>
  <si>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</si>
  <si>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</si>
  <si>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</si>
  <si>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</si>
  <si>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</si>
  <si>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</si>
  <si>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</si>
  <si>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</si>
  <si>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</si>
  <si>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</si>
  <si>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</si>
  <si>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</si>
  <si>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</si>
  <si>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</si>
  <si>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</si>
  <si>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</si>
  <si>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</si>
  <si>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</si>
  <si>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</si>
  <si>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</si>
  <si>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</si>
  <si>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</si>
  <si>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</si>
  <si>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</si>
  <si>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</si>
  <si>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</si>
  <si>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</si>
  <si>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</si>
  <si>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</si>
  <si>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</si>
  <si>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</si>
  <si>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</si>
  <si>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</si>
  <si>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</si>
  <si>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</si>
  <si>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</si>
  <si>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</si>
  <si>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</si>
  <si>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</si>
  <si>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</si>
  <si>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</si>
  <si>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</si>
  <si>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</si>
  <si>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</si>
  <si>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</si>
  <si>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</si>
  <si>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</si>
  <si>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</si>
  <si>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</si>
  <si>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</si>
  <si>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</si>
  <si>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</si>
  <si>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</si>
  <si>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</si>
  <si>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</si>
  <si>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</si>
  <si>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</si>
  <si>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</si>
  <si>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</si>
  <si>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</si>
  <si>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</si>
  <si>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</si>
  <si>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</si>
  <si>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</si>
  <si>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</si>
  <si>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</si>
  <si>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</si>
  <si>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</si>
  <si>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</si>
  <si>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</si>
  <si>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</si>
  <si>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</si>
  <si>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</si>
  <si>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</si>
  <si>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</si>
  <si>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</si>
  <si>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</si>
  <si>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</si>
  <si>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</si>
  <si>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</si>
  <si>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</si>
  <si>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</si>
  <si>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</si>
  <si>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</si>
  <si>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</si>
  <si>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</si>
  <si>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</si>
  <si>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</si>
  <si>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</si>
  <si>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</si>
  <si>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</si>
  <si>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</si>
  <si>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</si>
  <si>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</si>
  <si>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</si>
  <si>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</si>
  <si>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</si>
  <si>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</si>
  <si>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</si>
  <si>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</si>
  <si>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</si>
  <si>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</si>
  <si>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</si>
  <si>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</si>
  <si>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</si>
  <si>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</si>
  <si>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</si>
  <si>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</si>
  <si>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</si>
  <si>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</si>
  <si>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</si>
  <si>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</si>
  <si>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</si>
  <si>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</si>
  <si>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</si>
  <si>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</si>
  <si>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</si>
  <si>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</si>
  <si>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</si>
  <si>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</si>
  <si>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</si>
  <si>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</si>
  <si>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</si>
  <si>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</si>
  <si>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</si>
  <si>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</si>
  <si>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</si>
  <si>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</si>
  <si>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</si>
  <si>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</si>
  <si>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</si>
  <si>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</si>
  <si>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</si>
  <si>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</si>
  <si>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</si>
  <si>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</si>
  <si>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</si>
  <si>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</si>
  <si>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</si>
  <si>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</si>
  <si>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</si>
  <si>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</si>
  <si>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</si>
  <si>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</si>
  <si>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</si>
  <si>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</si>
  <si>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</si>
  <si>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</si>
  <si>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</si>
  <si>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</si>
  <si>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</si>
  <si>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</si>
  <si>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</si>
  <si>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</si>
  <si>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</si>
  <si>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</si>
  <si>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</si>
  <si>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</si>
  <si>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</si>
  <si>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</si>
  <si>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</si>
  <si>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</si>
  <si>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</si>
  <si>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</si>
  <si>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</si>
  <si>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</si>
  <si>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</si>
  <si>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</si>
  <si>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</si>
  <si>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</si>
  <si>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</si>
  <si>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</si>
  <si>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</si>
  <si>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</si>
  <si>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</si>
  <si>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</si>
  <si>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</si>
  <si>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</si>
  <si>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</si>
  <si>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</si>
  <si>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</si>
  <si>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</si>
  <si>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</si>
  <si>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</si>
  <si>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</si>
  <si>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</si>
  <si>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</si>
  <si>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</si>
  <si>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</si>
  <si>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</si>
  <si>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</si>
  <si>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</si>
  <si>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</si>
  <si>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</si>
  <si>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</si>
  <si>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</si>
  <si>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</si>
  <si>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</si>
  <si>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</si>
  <si>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</si>
  <si>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</si>
  <si>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</si>
  <si>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</si>
  <si>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</si>
  <si>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</si>
  <si>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</si>
  <si>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</si>
  <si>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</si>
  <si>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</si>
  <si>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</si>
  <si>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</si>
  <si>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</si>
  <si>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</si>
  <si>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</si>
  <si>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</si>
  <si>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</si>
  <si>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</si>
  <si>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</si>
  <si>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</si>
  <si>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</si>
  <si>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</si>
  <si>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</si>
  <si>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</si>
  <si>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</si>
  <si>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</si>
  <si>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</si>
  <si>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</si>
  <si>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</si>
  <si>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</si>
  <si>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</si>
  <si>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</si>
  <si>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</si>
  <si>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</si>
  <si>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</si>
  <si>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</si>
  <si>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</si>
  <si>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</si>
  <si>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</si>
  <si>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</si>
  <si>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</si>
  <si>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</si>
  <si>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</si>
  <si>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</si>
  <si>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</si>
  <si>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</si>
  <si>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</si>
  <si>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</si>
  <si>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</si>
  <si>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</si>
  <si>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</si>
  <si>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</si>
  <si>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</si>
  <si>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</si>
  <si>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</si>
  <si>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</si>
  <si>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</si>
  <si>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</si>
  <si>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</si>
  <si>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</si>
  <si>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</si>
  <si>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</si>
  <si>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</si>
  <si>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</si>
  <si>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</si>
  <si>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</si>
  <si>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</si>
  <si>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</si>
  <si>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</si>
  <si>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</si>
  <si>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</si>
  <si>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</si>
  <si>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</si>
  <si>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</si>
  <si>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</si>
  <si>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</si>
  <si>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</si>
  <si>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</si>
  <si>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</si>
  <si>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</si>
  <si>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</si>
  <si>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</si>
  <si>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</si>
  <si>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</si>
  <si>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</si>
  <si>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</si>
  <si>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</si>
  <si>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</si>
  <si>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</si>
  <si>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</si>
  <si>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</si>
  <si>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</si>
  <si>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</si>
  <si>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</si>
  <si>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</si>
  <si>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</si>
  <si>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</si>
  <si>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</si>
  <si>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</si>
  <si>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</si>
  <si>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</si>
  <si>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</si>
  <si>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</si>
  <si>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</si>
  <si>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</si>
  <si>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</si>
  <si>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</si>
  <si>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</si>
  <si>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</si>
  <si>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</si>
  <si>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</si>
  <si>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</si>
  <si>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</si>
  <si>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</si>
  <si>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</si>
  <si>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</si>
  <si>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</si>
  <si>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</si>
  <si>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</si>
  <si>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</si>
  <si>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</si>
  <si>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</si>
  <si>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</si>
  <si>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</si>
  <si>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</si>
  <si>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</si>
  <si>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</si>
  <si>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</si>
  <si>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</si>
  <si>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</si>
  <si>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</si>
  <si>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</si>
  <si>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</si>
  <si>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</si>
  <si>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</si>
  <si>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</si>
  <si>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</si>
  <si>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</si>
  <si>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</si>
  <si>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</si>
  <si>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</si>
  <si>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</si>
  <si>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</si>
  <si>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</si>
  <si>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</si>
  <si>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</si>
  <si>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</si>
  <si>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</si>
  <si>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</si>
  <si>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</si>
  <si>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</si>
  <si>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</si>
  <si>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</si>
  <si>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</si>
  <si>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</si>
  <si>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</si>
  <si>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</si>
  <si>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</si>
  <si>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</si>
  <si>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</si>
  <si>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</si>
  <si>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</si>
  <si>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</si>
  <si>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</si>
  <si>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</si>
  <si>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</si>
  <si>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</si>
  <si>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</si>
  <si>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</si>
  <si>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</si>
  <si>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</si>
  <si>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</si>
  <si>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</si>
  <si>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</si>
  <si>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</si>
  <si>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</si>
  <si>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</si>
  <si>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</si>
  <si>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</si>
  <si>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</si>
  <si>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</si>
  <si>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</si>
  <si>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</si>
  <si>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</si>
  <si>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</si>
  <si>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</si>
  <si>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</si>
  <si>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</si>
  <si>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</si>
  <si>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</si>
  <si>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</si>
  <si>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</si>
  <si>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</si>
  <si>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</si>
  <si>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</si>
  <si>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</si>
  <si>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</si>
  <si>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</si>
  <si>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</si>
  <si>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</si>
  <si>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</si>
  <si>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</si>
  <si>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</si>
  <si>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</si>
  <si>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</si>
  <si>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</si>
  <si>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</si>
  <si>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</si>
  <si>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</si>
  <si>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</si>
  <si>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</si>
  <si>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</si>
  <si>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</si>
  <si>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</si>
  <si>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</si>
  <si>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</si>
  <si>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</si>
  <si>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</si>
  <si>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</si>
  <si>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</si>
  <si>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</si>
  <si>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</si>
  <si>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</si>
  <si>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</si>
  <si>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</si>
  <si>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</si>
  <si>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</si>
  <si>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</si>
  <si>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</si>
  <si>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</si>
  <si>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</si>
  <si>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</si>
  <si>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</si>
  <si>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</si>
  <si>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</si>
  <si>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</si>
  <si>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</si>
  <si>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</si>
  <si>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</si>
  <si>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</si>
  <si>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</si>
  <si>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</si>
  <si>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</si>
  <si>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</si>
  <si>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</si>
  <si>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</si>
  <si>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</si>
  <si>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</si>
  <si>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</si>
  <si>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</si>
  <si>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</si>
  <si>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</si>
  <si>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</si>
  <si>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</si>
  <si>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</si>
  <si>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</si>
  <si>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</si>
  <si>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</si>
  <si>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</si>
  <si>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</si>
  <si>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</si>
  <si>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</si>
  <si>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</si>
  <si>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</si>
  <si>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</si>
  <si>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</si>
  <si>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</si>
  <si>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</si>
  <si>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</si>
  <si>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</si>
  <si>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</si>
  <si>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</si>
  <si>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</si>
  <si>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</si>
  <si>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</si>
  <si>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</si>
  <si>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</si>
  <si>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</si>
  <si>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</si>
  <si>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</si>
  <si>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</si>
  <si>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</si>
  <si>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</si>
  <si>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</si>
  <si>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</si>
  <si>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</si>
  <si>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</si>
  <si>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</si>
  <si>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</si>
  <si>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</si>
  <si>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</si>
  <si>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</si>
  <si>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</si>
  <si>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</si>
  <si>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</si>
  <si>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</si>
  <si>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</si>
  <si>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</si>
  <si>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</si>
  <si>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</si>
  <si>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</si>
  <si>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</si>
  <si>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</si>
  <si>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</si>
  <si>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</si>
  <si>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</si>
  <si>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</si>
  <si>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</si>
  <si>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</si>
  <si>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</si>
  <si>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</si>
  <si>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</si>
  <si>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</si>
  <si>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</si>
  <si>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</si>
  <si>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</si>
  <si>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</si>
  <si>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</si>
  <si>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</si>
  <si>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</si>
  <si>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</si>
  <si>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</si>
  <si>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</si>
  <si>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</si>
  <si>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</si>
  <si>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</si>
  <si>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</si>
  <si>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</si>
  <si>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</si>
  <si>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</si>
  <si>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</si>
  <si>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</si>
  <si>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</si>
  <si>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</si>
  <si>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</si>
  <si>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</si>
  <si>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</si>
  <si>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</si>
  <si>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</si>
  <si>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</si>
  <si>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</si>
  <si>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</si>
  <si>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</si>
  <si>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</si>
  <si>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</si>
  <si>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</si>
  <si>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</si>
  <si>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</si>
  <si>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</si>
  <si>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</si>
  <si>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</si>
  <si>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</si>
  <si>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</si>
  <si>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</si>
  <si>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</si>
  <si>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</si>
  <si>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</si>
  <si>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</si>
  <si>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</si>
  <si>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</si>
  <si>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</si>
  <si>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</si>
  <si>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</si>
  <si>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</si>
  <si>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</si>
  <si>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</si>
  <si>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</si>
  <si>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</si>
  <si>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</si>
  <si>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</si>
  <si>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</si>
  <si>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</si>
  <si>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</si>
  <si>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</si>
  <si>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</si>
  <si>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</si>
  <si>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</si>
  <si>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</si>
  <si>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</si>
  <si>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</si>
  <si>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</si>
  <si>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</si>
  <si>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</si>
  <si>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</si>
  <si>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</si>
  <si>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</si>
  <si>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</si>
  <si>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</si>
  <si>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</si>
  <si>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</si>
  <si>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</si>
  <si>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</si>
  <si>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</si>
  <si>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</si>
  <si>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</si>
  <si>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</si>
  <si>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</si>
  <si>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</si>
  <si>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</si>
  <si>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</si>
  <si>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</si>
  <si>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</si>
  <si>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</si>
  <si>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</si>
  <si>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</si>
  <si>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</si>
  <si>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</si>
  <si>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</si>
  <si>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</si>
  <si>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</si>
  <si>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</si>
  <si>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</si>
  <si>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</si>
  <si>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</si>
  <si>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</si>
  <si>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</si>
  <si>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</si>
  <si>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</si>
  <si>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</si>
  <si>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</si>
  <si>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</si>
  <si>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</si>
  <si>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</si>
  <si>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</si>
  <si>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</si>
  <si>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</si>
  <si>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</si>
  <si>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</si>
  <si>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</si>
  <si>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</si>
  <si>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</si>
  <si>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</si>
  <si>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</si>
  <si>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</si>
  <si>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</si>
  <si>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</si>
  <si>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</si>
  <si>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</si>
  <si>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</si>
  <si>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</si>
  <si>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</si>
  <si>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</si>
  <si>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</si>
  <si>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</si>
  <si>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</si>
  <si>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</si>
  <si>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</si>
  <si>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</si>
  <si>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</si>
  <si>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</si>
  <si>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</si>
  <si>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</si>
  <si>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</si>
  <si>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</si>
  <si>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</si>
  <si>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</si>
  <si>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</si>
  <si>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</si>
  <si>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</si>
  <si>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</si>
  <si>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</si>
  <si>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</si>
  <si>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</si>
  <si>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</si>
  <si>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</si>
  <si>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</si>
  <si>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</si>
  <si>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</si>
  <si>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</si>
  <si>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</si>
  <si>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</si>
  <si>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</si>
  <si>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</si>
  <si>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</si>
  <si>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</si>
  <si>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</si>
  <si>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</si>
  <si>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</si>
  <si>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</si>
  <si>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</si>
  <si>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</si>
  <si>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</si>
  <si>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</si>
  <si>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</si>
  <si>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</si>
  <si>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</si>
  <si>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</si>
  <si>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</si>
  <si>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</si>
  <si>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</si>
  <si>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</si>
  <si>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</si>
  <si>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</si>
  <si>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</si>
  <si>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</si>
  <si>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</si>
  <si>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</si>
  <si>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</si>
  <si>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</si>
  <si>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</si>
  <si>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</si>
  <si>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</si>
  <si>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</si>
  <si>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</si>
  <si>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</si>
  <si>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</si>
  <si>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</si>
  <si>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</si>
  <si>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</si>
  <si>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</si>
  <si>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</si>
  <si>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</si>
  <si>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</si>
  <si>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</si>
  <si>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</si>
  <si>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</si>
  <si>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</si>
  <si>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</si>
  <si>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</si>
  <si>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</si>
  <si>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</si>
  <si>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</si>
  <si>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</si>
  <si>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</si>
  <si>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</si>
  <si>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</si>
  <si>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</si>
  <si>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</si>
  <si>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</si>
  <si>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</si>
  <si>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</si>
  <si>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</si>
  <si>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</si>
  <si>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</si>
  <si>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</si>
  <si>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</si>
  <si>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</si>
  <si>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</si>
  <si>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</si>
  <si>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</si>
  <si>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</si>
  <si>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</si>
  <si>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</si>
  <si>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</si>
  <si>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</si>
  <si>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</si>
  <si>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</si>
  <si>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</si>
  <si>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</si>
  <si>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</si>
  <si>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</si>
  <si>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</si>
  <si>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</si>
  <si>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</si>
  <si>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</si>
  <si>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</si>
  <si>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</si>
  <si>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</si>
  <si>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</si>
  <si>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</si>
  <si>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</si>
  <si>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</si>
  <si>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</si>
  <si>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</si>
  <si>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</si>
  <si>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</si>
  <si>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</si>
  <si>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</si>
  <si>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</si>
  <si>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</si>
  <si>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</si>
  <si>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</si>
  <si>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</si>
  <si>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</si>
  <si>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</si>
  <si>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</si>
  <si>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</si>
  <si>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</si>
  <si>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</si>
  <si>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</si>
  <si>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</si>
  <si>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</si>
  <si>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</si>
  <si>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</si>
  <si>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</si>
  <si>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</si>
  <si>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</si>
  <si>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</si>
  <si>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</si>
  <si>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</si>
  <si>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</si>
  <si>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</si>
  <si>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</si>
  <si>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</si>
  <si>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</si>
  <si>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</si>
  <si>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</si>
  <si>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</si>
  <si>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</si>
  <si>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</si>
  <si>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</si>
  <si>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</si>
  <si>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</si>
  <si>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</si>
  <si>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</si>
  <si>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</si>
  <si>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</si>
  <si>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</si>
  <si>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</si>
  <si>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</si>
  <si>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</si>
  <si>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</si>
  <si>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</si>
  <si>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</si>
  <si>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</si>
  <si>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</si>
  <si>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</si>
  <si>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</si>
  <si>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</si>
  <si>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</si>
  <si>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</si>
  <si>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</si>
  <si>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</si>
  <si>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</si>
  <si>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</si>
  <si>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</si>
  <si>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</si>
  <si>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</si>
  <si>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</si>
  <si>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</si>
  <si>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</si>
  <si>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</si>
  <si>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</si>
  <si>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</si>
  <si>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</si>
  <si>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</si>
  <si>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</si>
  <si>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</si>
  <si>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</si>
  <si>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</si>
  <si>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</si>
  <si>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</si>
  <si>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</si>
  <si>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</si>
  <si>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</si>
  <si>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</si>
  <si>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</si>
  <si>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</si>
  <si>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</si>
  <si>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</si>
  <si>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</si>
  <si>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</si>
  <si>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</si>
  <si>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</si>
  <si>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</si>
  <si>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</si>
  <si>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</si>
  <si>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</si>
  <si>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</si>
  <si>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</si>
  <si>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</si>
  <si>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</si>
  <si>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</si>
  <si>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</si>
  <si>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</si>
  <si>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</si>
  <si>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</si>
  <si>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</si>
  <si>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</si>
  <si>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</si>
  <si>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</si>
  <si>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</si>
  <si>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</si>
  <si>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</si>
  <si>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</si>
  <si>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</si>
  <si>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</si>
  <si>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</si>
  <si>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</si>
  <si>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</si>
  <si>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</si>
  <si>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</si>
  <si>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</si>
  <si>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</si>
  <si>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</si>
  <si>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</si>
  <si>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</si>
  <si>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</si>
  <si>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</si>
  <si>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</si>
  <si>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</si>
  <si>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</si>
  <si>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</si>
  <si>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</si>
  <si>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</si>
  <si>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</si>
  <si>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</si>
  <si>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</si>
  <si>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</si>
  <si>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</si>
  <si>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</si>
  <si>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</si>
  <si>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</si>
  <si>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</si>
  <si>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</si>
  <si>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</si>
  <si>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</si>
  <si>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</si>
  <si>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</si>
  <si>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</si>
  <si>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</si>
  <si>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</si>
  <si>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</si>
  <si>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</si>
  <si>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</si>
  <si>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</si>
  <si>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</si>
  <si>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</si>
  <si>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</si>
  <si>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</si>
  <si>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</si>
  <si>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</si>
  <si>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</si>
  <si>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</si>
  <si>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</si>
  <si>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</si>
  <si>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</si>
  <si>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</si>
  <si>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</si>
  <si>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</si>
  <si>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</si>
  <si>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</si>
  <si>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</si>
  <si>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</si>
  <si>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</si>
  <si>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</si>
  <si>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</si>
  <si>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</si>
  <si>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</si>
  <si>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</si>
  <si>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</si>
  <si>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</si>
  <si>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</si>
  <si>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</si>
  <si>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</si>
  <si>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</si>
  <si>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</si>
  <si>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</si>
  <si>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</si>
  <si>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</si>
  <si>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</si>
  <si>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</si>
  <si>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</si>
  <si>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</si>
  <si>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</si>
  <si>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</si>
  <si>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</si>
  <si>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</si>
  <si>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</si>
  <si>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</si>
  <si>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</si>
  <si>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</si>
  <si>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</si>
  <si>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</si>
  <si>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</si>
  <si>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</si>
  <si>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</si>
  <si>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</si>
  <si>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</si>
  <si>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</si>
  <si>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</si>
  <si>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</si>
  <si>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</si>
  <si>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</si>
  <si>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</si>
  <si>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</si>
  <si>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</si>
  <si>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</si>
  <si>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</si>
  <si>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</si>
  <si>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</si>
  <si>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</si>
  <si>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</si>
  <si>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</si>
  <si>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</si>
  <si>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</si>
  <si>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</si>
  <si>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</si>
  <si>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</si>
  <si>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</si>
  <si>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</si>
  <si>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</si>
  <si>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</si>
  <si>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</si>
  <si>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</si>
  <si>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</si>
  <si>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</si>
  <si>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</si>
  <si>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</si>
  <si>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</si>
  <si>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</si>
  <si>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</si>
  <si>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</si>
  <si>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</si>
  <si>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</si>
  <si>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</si>
  <si>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</si>
  <si>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</si>
  <si>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</si>
  <si>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</si>
  <si>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</si>
  <si>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</si>
  <si>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</si>
  <si>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</si>
  <si>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</si>
  <si>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</si>
  <si>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</si>
  <si>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</si>
  <si>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</si>
  <si>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</si>
  <si>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</si>
  <si>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</si>
  <si>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</si>
  <si>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</si>
  <si>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</si>
  <si>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</si>
  <si>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</si>
  <si>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</si>
  <si>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</si>
  <si>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</si>
  <si>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</si>
  <si>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</si>
  <si>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</si>
  <si>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</si>
  <si>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</si>
  <si>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</si>
  <si>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</si>
  <si>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</si>
  <si>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</si>
  <si>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</si>
  <si>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</si>
  <si>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</si>
  <si>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</si>
  <si>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</si>
  <si>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</si>
  <si>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</si>
  <si>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</si>
  <si>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</si>
  <si>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</si>
  <si>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</si>
  <si>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</si>
  <si>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</si>
  <si>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</si>
  <si>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</si>
  <si>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</si>
  <si>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</si>
  <si>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</si>
  <si>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</si>
  <si>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</si>
  <si>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</si>
  <si>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</si>
  <si>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</si>
  <si>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</si>
  <si>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</si>
  <si>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</si>
  <si>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</si>
  <si>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</si>
  <si>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</si>
  <si>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</si>
  <si>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</si>
  <si>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</si>
  <si>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</si>
  <si>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</si>
  <si>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</si>
  <si>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</si>
  <si>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</si>
  <si>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</si>
  <si>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</si>
  <si>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</si>
  <si>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</si>
  <si>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</si>
  <si>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</si>
  <si>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</si>
  <si>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</si>
  <si>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</si>
  <si>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</si>
  <si>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</si>
  <si>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</si>
  <si>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</si>
  <si>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</si>
  <si>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</si>
  <si>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</si>
  <si>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</si>
  <si>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</si>
  <si>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</si>
  <si>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</si>
  <si>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</si>
  <si>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</si>
  <si>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</si>
  <si>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</si>
  <si>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</si>
  <si>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</si>
  <si>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</si>
  <si>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</si>
  <si>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</si>
  <si>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</si>
  <si>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</si>
  <si>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</si>
  <si>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</si>
  <si>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</si>
  <si>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</si>
  <si>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</si>
  <si>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</si>
  <si>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</si>
  <si>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</si>
  <si>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</si>
  <si>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</si>
  <si>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</si>
  <si>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</si>
  <si>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</si>
  <si>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</si>
  <si>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</si>
  <si>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</si>
  <si>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</si>
  <si>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</si>
  <si>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</si>
  <si>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</si>
  <si>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</si>
  <si>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</si>
  <si>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</si>
  <si>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</si>
  <si>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</si>
  <si>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</si>
  <si>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</si>
  <si>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</si>
  <si>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</si>
  <si>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</si>
  <si>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</si>
  <si>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</si>
  <si>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</si>
  <si>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</si>
  <si>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</si>
  <si>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</si>
  <si>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</si>
  <si>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</si>
  <si>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</si>
  <si>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</si>
  <si>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</si>
  <si>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</si>
  <si>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</si>
  <si>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</si>
  <si>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</si>
  <si>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</si>
  <si>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</si>
  <si>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</si>
  <si>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</si>
  <si>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</si>
  <si>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</si>
  <si>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</si>
  <si>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</si>
  <si>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</si>
  <si>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</si>
  <si>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</si>
  <si>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</si>
  <si>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</si>
  <si>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</si>
  <si>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</si>
  <si>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</si>
  <si>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</si>
  <si>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</si>
  <si>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</si>
  <si>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</si>
  <si>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</si>
  <si>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</si>
  <si>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</si>
  <si>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</si>
  <si>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</si>
  <si>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</si>
  <si>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</si>
  <si>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</si>
  <si>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</si>
  <si>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</si>
  <si>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</si>
  <si>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</si>
  <si>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</si>
  <si>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</si>
  <si>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</si>
  <si>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</si>
  <si>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</si>
  <si>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</si>
  <si>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</si>
  <si>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</si>
  <si>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</si>
  <si>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</si>
  <si>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</si>
  <si>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</si>
  <si>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</si>
  <si>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</si>
  <si>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</si>
  <si>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</si>
  <si>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</si>
  <si>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</si>
  <si>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</si>
  <si>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</si>
  <si>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</si>
  <si>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</si>
  <si>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</si>
  <si>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</si>
  <si>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</si>
  <si>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</si>
  <si>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</si>
  <si>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</si>
  <si>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</si>
  <si>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</si>
  <si>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</si>
  <si>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</si>
  <si>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</si>
  <si>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</si>
  <si>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</si>
  <si>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</si>
  <si>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</si>
  <si>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</si>
  <si>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</si>
  <si>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</si>
  <si>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</si>
  <si>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</si>
  <si>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</si>
  <si>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</si>
  <si>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</si>
  <si>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</si>
  <si>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</si>
  <si>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</si>
  <si>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</si>
  <si>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</si>
  <si>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</si>
  <si>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</si>
  <si>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</si>
  <si>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</si>
  <si>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</si>
  <si>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</si>
  <si>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</si>
  <si>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</si>
  <si>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</si>
  <si>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</si>
  <si>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</si>
  <si>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</si>
  <si>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</si>
  <si>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</si>
  <si>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</si>
  <si>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</si>
  <si>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</si>
  <si>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</si>
  <si>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</si>
  <si>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</si>
  <si>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</si>
  <si>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</si>
  <si>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</si>
  <si>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</si>
  <si>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</si>
  <si>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</si>
  <si>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</si>
  <si>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</si>
  <si>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</si>
  <si>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</si>
  <si>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</si>
  <si>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</si>
  <si>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</si>
  <si>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</si>
  <si>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</si>
  <si>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</si>
  <si>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</si>
  <si>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</si>
  <si>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</si>
  <si>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</si>
  <si>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</si>
  <si>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</si>
  <si>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</si>
  <si>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</si>
  <si>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</si>
  <si>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</si>
  <si>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</si>
  <si>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</si>
  <si>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</si>
  <si>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</si>
  <si>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</si>
  <si>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</si>
  <si>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</si>
  <si>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</si>
  <si>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</si>
  <si>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</si>
  <si>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</si>
  <si>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</si>
  <si>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</si>
  <si>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</si>
  <si>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</si>
  <si>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</si>
  <si>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</si>
  <si>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</si>
  <si>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</si>
  <si>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</si>
  <si>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</si>
  <si>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</si>
  <si>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</si>
  <si>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</si>
  <si>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</si>
  <si>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</si>
  <si>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</si>
  <si>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</si>
  <si>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</si>
  <si>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</si>
  <si>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</si>
  <si>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</si>
  <si>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</si>
  <si>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</si>
  <si>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</si>
  <si>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</si>
  <si>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</si>
  <si>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</si>
  <si>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</si>
  <si>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</si>
  <si>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</si>
  <si>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</si>
  <si>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</si>
  <si>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</si>
  <si>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</si>
  <si>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</si>
  <si>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</si>
  <si>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</si>
  <si>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</si>
  <si>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</si>
  <si>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</si>
  <si>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</si>
  <si>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</si>
  <si>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</si>
  <si>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</si>
  <si>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</si>
  <si>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</si>
  <si>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</si>
  <si>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</si>
  <si>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</si>
  <si>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</si>
  <si>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</si>
  <si>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</si>
  <si>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</si>
  <si>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</si>
  <si>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</si>
  <si>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</si>
  <si>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</si>
  <si>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</si>
  <si>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</si>
  <si>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</si>
  <si>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</si>
  <si>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</si>
  <si>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</si>
  <si>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</si>
  <si>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</si>
  <si>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</si>
  <si>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</si>
  <si>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</si>
  <si>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</si>
  <si>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</si>
  <si>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</si>
  <si>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</si>
  <si>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</si>
  <si>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</si>
  <si>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</si>
  <si>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</si>
  <si>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</si>
  <si>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</si>
  <si>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</si>
  <si>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</si>
  <si>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</si>
  <si>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</si>
  <si>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</si>
  <si>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</si>
  <si>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</si>
  <si>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</si>
  <si>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</si>
  <si>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</si>
  <si>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</si>
  <si>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</si>
  <si>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</si>
  <si>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</si>
  <si>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</si>
  <si>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</si>
  <si>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</si>
  <si>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</si>
  <si>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</si>
  <si>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</si>
  <si>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</si>
  <si>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</si>
  <si>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</si>
  <si>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</si>
  <si>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</si>
  <si>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</si>
  <si>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</si>
  <si>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</si>
  <si>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</si>
  <si>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</si>
  <si>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</si>
  <si>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</si>
  <si>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</si>
  <si>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</si>
  <si>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</si>
  <si>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</si>
  <si>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</si>
  <si>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</si>
  <si>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</si>
  <si>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</si>
  <si>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</si>
  <si>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</si>
  <si>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</si>
  <si>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</si>
  <si>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</si>
  <si>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</si>
  <si>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</si>
  <si>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</si>
  <si>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</si>
  <si>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</si>
  <si>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</si>
  <si>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</si>
  <si>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</si>
  <si>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</si>
  <si>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</si>
  <si>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</si>
  <si>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</si>
  <si>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</si>
  <si>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</si>
  <si>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</si>
  <si>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</si>
  <si>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</si>
  <si>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</si>
  <si>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</si>
  <si>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</si>
  <si>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</si>
  <si>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</si>
  <si>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</si>
  <si>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</si>
  <si>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</si>
  <si>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</si>
  <si>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</si>
  <si>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</si>
  <si>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</si>
  <si>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</si>
  <si>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</si>
  <si>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</si>
  <si>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</si>
  <si>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</si>
  <si>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</si>
  <si>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</si>
  <si>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</si>
  <si>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</si>
  <si>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</si>
  <si>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</si>
  <si>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</si>
  <si>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</si>
  <si>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</si>
  <si>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</si>
  <si>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</si>
  <si>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</si>
  <si>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</si>
  <si>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</si>
  <si>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</si>
  <si>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</si>
  <si>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</si>
  <si>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</si>
  <si>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</si>
  <si>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</si>
  <si>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</si>
  <si>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</si>
  <si>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</si>
  <si>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</si>
  <si>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</si>
  <si>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</si>
  <si>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</si>
  <si>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</si>
  <si>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</si>
  <si>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</si>
  <si>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</si>
  <si>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</si>
  <si>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</si>
  <si>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</si>
  <si>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</si>
  <si>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</si>
  <si>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</si>
  <si>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</si>
  <si>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</si>
  <si>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</si>
  <si>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</si>
  <si>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</si>
  <si>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</si>
  <si>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</si>
  <si>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</si>
  <si>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</si>
  <si>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</si>
  <si>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</si>
  <si>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</si>
  <si>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</si>
  <si>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</si>
  <si>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</si>
  <si>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</si>
  <si>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</si>
  <si>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</si>
  <si>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</si>
  <si>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</si>
  <si>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</si>
  <si>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</si>
  <si>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</si>
  <si>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</si>
  <si>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</si>
  <si>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</si>
  <si>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</si>
  <si>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</si>
  <si>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</si>
  <si>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</si>
  <si>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</si>
  <si>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</si>
  <si>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</si>
  <si>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</si>
  <si>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</si>
  <si>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</si>
  <si>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</si>
  <si>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</si>
  <si>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</si>
  <si>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</si>
  <si>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</si>
  <si>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</si>
  <si>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</si>
  <si>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</si>
  <si>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</si>
  <si>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</si>
  <si>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</si>
  <si>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</si>
  <si>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</si>
  <si>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</si>
  <si>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</si>
  <si>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</si>
  <si>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</si>
  <si>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</si>
  <si>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</si>
  <si>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</si>
  <si>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</si>
  <si>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</si>
  <si>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</si>
  <si>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</si>
  <si>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</si>
  <si>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</si>
  <si>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</si>
  <si>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</si>
  <si>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</si>
  <si>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</si>
  <si>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</si>
  <si>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</si>
  <si>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</si>
  <si>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</si>
  <si>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</si>
  <si>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</si>
  <si>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</si>
  <si>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</si>
  <si>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</si>
  <si>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</si>
  <si>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</si>
  <si>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</si>
  <si>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</si>
  <si>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</si>
  <si>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</si>
  <si>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</si>
  <si>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</si>
  <si>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</si>
  <si>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</si>
  <si>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</si>
  <si>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</si>
  <si>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</si>
  <si>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</si>
  <si>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</si>
  <si>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</si>
  <si>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</si>
  <si>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</si>
  <si>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</si>
  <si>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</si>
  <si>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</si>
  <si>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</si>
  <si>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</si>
  <si>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</si>
  <si>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</si>
  <si>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</si>
  <si>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</si>
  <si>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</si>
  <si>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</si>
  <si>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</si>
  <si>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</si>
  <si>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</si>
  <si>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</si>
  <si>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</si>
  <si>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</si>
  <si>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</si>
  <si>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</si>
  <si>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</si>
  <si>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</si>
  <si>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</si>
  <si>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</si>
  <si>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</si>
  <si>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</si>
  <si>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</si>
  <si>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</si>
  <si>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</si>
  <si>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</si>
  <si>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</si>
  <si>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</si>
  <si>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</si>
  <si>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</si>
  <si>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</si>
  <si>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</si>
  <si>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</si>
  <si>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</si>
  <si>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</si>
  <si>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</si>
  <si>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</si>
  <si>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</si>
  <si>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</si>
  <si>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</si>
  <si>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</si>
  <si>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</si>
  <si>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</si>
  <si>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</si>
  <si>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</si>
  <si>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</si>
  <si>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</si>
  <si>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</si>
  <si>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</si>
  <si>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</si>
  <si>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</si>
  <si>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</si>
  <si>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</si>
  <si>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</si>
  <si>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</si>
  <si>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</si>
  <si>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</si>
  <si>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</si>
  <si>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</si>
  <si>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</si>
  <si>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</si>
  <si>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</si>
  <si>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</si>
  <si>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</si>
  <si>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</si>
  <si>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</si>
  <si>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</si>
  <si>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</si>
  <si>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</si>
  <si>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</si>
  <si>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</si>
  <si>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</si>
  <si>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</si>
  <si>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</si>
  <si>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</si>
  <si>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</si>
  <si>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</si>
  <si>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</si>
  <si>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</si>
  <si>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</si>
  <si>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</si>
  <si>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</si>
  <si>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</si>
  <si>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</si>
  <si>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</si>
  <si>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</si>
  <si>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</si>
  <si>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</si>
  <si>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</si>
  <si>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</si>
  <si>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</si>
  <si>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</si>
  <si>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</si>
  <si>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</si>
  <si>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</si>
  <si>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</si>
  <si>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</si>
  <si>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</si>
  <si>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</si>
  <si>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</si>
  <si>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</si>
  <si>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</si>
  <si>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</si>
  <si>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</si>
  <si>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</si>
  <si>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</si>
  <si>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</si>
  <si>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</si>
  <si>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</si>
  <si>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</si>
  <si>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</si>
  <si>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</si>
  <si>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</si>
  <si>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</si>
  <si>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</si>
  <si>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</si>
  <si>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</si>
  <si>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</si>
  <si>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</si>
  <si>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</si>
  <si>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</si>
  <si>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</si>
  <si>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</si>
  <si>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</si>
  <si>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</si>
  <si>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</si>
  <si>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</si>
  <si>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</si>
  <si>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</si>
  <si>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</si>
  <si>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</si>
  <si>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</si>
  <si>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</si>
  <si>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</si>
  <si>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</si>
  <si>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</si>
  <si>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</si>
  <si>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</si>
  <si>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</si>
  <si>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</si>
  <si>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</si>
  <si>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</si>
  <si>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</si>
  <si>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</si>
  <si>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</si>
  <si>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</si>
  <si>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</si>
  <si>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</si>
  <si>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</si>
  <si>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</si>
  <si>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</si>
  <si>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</si>
  <si>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</si>
  <si>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</si>
  <si>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</si>
  <si>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</si>
  <si>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</si>
  <si>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</si>
  <si>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</si>
  <si>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</si>
  <si>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</si>
  <si>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</si>
  <si>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</si>
  <si>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</si>
  <si>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</si>
  <si>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</si>
  <si>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</si>
  <si>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</si>
  <si>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</si>
  <si>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</si>
  <si>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</si>
  <si>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</si>
  <si>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</si>
  <si>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</si>
  <si>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</si>
  <si>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</si>
  <si>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</si>
  <si>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</si>
  <si>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</si>
  <si>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</si>
  <si>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</si>
  <si>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</si>
  <si>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</si>
  <si>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</si>
  <si>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</si>
  <si>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</si>
  <si>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</si>
  <si>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</si>
  <si>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</si>
  <si>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</si>
  <si>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</si>
  <si>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</si>
  <si>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</si>
  <si>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</si>
  <si>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</si>
  <si>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</si>
  <si>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</si>
  <si>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</si>
  <si>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</si>
  <si>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</si>
  <si>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</si>
  <si>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</si>
  <si>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</si>
  <si>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</si>
  <si>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</si>
  <si>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</si>
  <si>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</si>
  <si>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</si>
  <si>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</si>
  <si>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</si>
  <si>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</si>
  <si>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</si>
  <si>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</si>
  <si>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</si>
  <si>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</si>
  <si>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</si>
  <si>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</si>
  <si>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</si>
  <si>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</si>
  <si>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</si>
  <si>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</si>
  <si>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</si>
  <si>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</si>
  <si>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</si>
  <si>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</si>
  <si>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</si>
  <si>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</si>
  <si>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</si>
  <si>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</si>
  <si>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</si>
  <si>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</si>
  <si>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</si>
  <si>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</si>
  <si>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</si>
  <si>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</si>
  <si>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</si>
  <si>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</si>
  <si>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</si>
  <si>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</si>
  <si>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</si>
  <si>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</si>
  <si>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</si>
  <si>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</si>
  <si>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</si>
  <si>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</si>
  <si>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</si>
  <si>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</si>
  <si>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</si>
  <si>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</si>
  <si>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</si>
  <si>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</si>
  <si>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</si>
  <si>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</si>
  <si>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</si>
  <si>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</si>
  <si>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</si>
  <si>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</si>
  <si>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</si>
  <si>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</si>
  <si>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</si>
  <si>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</si>
  <si>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</si>
  <si>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</si>
  <si>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</si>
  <si>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</si>
  <si>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</si>
  <si>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</si>
  <si>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</si>
  <si>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</si>
  <si>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</si>
  <si>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</si>
  <si>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</si>
  <si>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</si>
  <si>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</si>
  <si>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</si>
  <si>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</si>
  <si>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</si>
  <si>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</si>
  <si>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</si>
  <si>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</si>
  <si>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</si>
  <si>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</si>
  <si>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</si>
  <si>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</si>
  <si>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</si>
  <si>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</si>
  <si>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</si>
  <si>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</si>
  <si>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</si>
  <si>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</si>
  <si>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</si>
  <si>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</si>
  <si>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</si>
  <si>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</si>
  <si>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</si>
  <si>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</si>
  <si>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</si>
  <si>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</si>
  <si>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</si>
  <si>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</si>
  <si>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</si>
  <si>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</si>
  <si>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</si>
  <si>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</si>
  <si>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</si>
  <si>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</si>
  <si>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</si>
  <si>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</si>
  <si>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</si>
  <si>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</si>
  <si>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</si>
  <si>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</si>
  <si>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</si>
  <si>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</si>
  <si>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</si>
  <si>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</si>
  <si>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</si>
  <si>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</si>
  <si>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</si>
  <si>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</si>
  <si>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</si>
  <si>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</si>
  <si>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</si>
  <si>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</si>
  <si>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</si>
  <si>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</si>
  <si>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</si>
  <si>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</si>
  <si>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</si>
  <si>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</si>
  <si>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</si>
  <si>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</si>
  <si>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</si>
  <si>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</si>
  <si>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</si>
  <si>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</si>
  <si>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</si>
  <si>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</si>
  <si>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</si>
  <si>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</si>
  <si>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</si>
  <si>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</si>
  <si>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</si>
  <si>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</si>
  <si>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</si>
  <si>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</si>
  <si>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</si>
  <si>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</si>
  <si>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</si>
  <si>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</si>
  <si>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</si>
  <si>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</si>
  <si>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</si>
  <si>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</si>
  <si>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</si>
  <si>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</si>
  <si>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</si>
  <si>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</si>
  <si>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</si>
  <si>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</si>
  <si>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</si>
  <si>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</si>
  <si>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</si>
  <si>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</si>
  <si>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</si>
  <si>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</si>
  <si>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</si>
  <si>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</si>
  <si>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</si>
  <si>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</si>
  <si>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</si>
  <si>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</si>
  <si>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</si>
  <si>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</si>
  <si>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</si>
  <si>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</si>
  <si>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</si>
  <si>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</si>
  <si>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</si>
  <si>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</si>
  <si>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</si>
  <si>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</si>
  <si>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</si>
  <si>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</si>
  <si>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</si>
  <si>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</si>
  <si>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</si>
  <si>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</si>
  <si>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</si>
  <si>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</si>
  <si>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</si>
  <si>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</si>
  <si>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</si>
  <si>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</si>
  <si>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</si>
  <si>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</si>
  <si>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</si>
  <si>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</si>
  <si>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</si>
  <si>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</si>
  <si>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</si>
  <si>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</si>
  <si>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</si>
  <si>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</si>
  <si>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</si>
  <si>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</si>
  <si>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</si>
  <si>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</si>
  <si>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</si>
  <si>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</si>
  <si>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</si>
  <si>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</si>
  <si>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</si>
  <si>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</si>
  <si>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</si>
  <si>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</si>
  <si>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</si>
  <si>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</si>
  <si>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</si>
  <si>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</si>
  <si>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</si>
  <si>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</si>
  <si>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</si>
  <si>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</si>
  <si>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</si>
  <si>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</si>
  <si>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</si>
  <si>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</si>
  <si>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</si>
  <si>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</si>
  <si>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</si>
  <si>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</si>
  <si>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</si>
  <si>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</si>
  <si>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</si>
  <si>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</si>
  <si>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</si>
  <si>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</si>
  <si>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</si>
  <si>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</si>
  <si>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</si>
  <si>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</si>
  <si>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</si>
  <si>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</si>
  <si>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</si>
  <si>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</si>
  <si>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</si>
  <si>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</si>
  <si>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</si>
  <si>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</si>
  <si>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</si>
  <si>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</si>
  <si>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</si>
  <si>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</si>
  <si>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</si>
  <si>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</si>
  <si>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</si>
  <si>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</si>
  <si>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</si>
  <si>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</si>
  <si>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</si>
  <si>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</si>
  <si>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</si>
  <si>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</si>
  <si>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</si>
  <si>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</si>
  <si>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</si>
  <si>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</si>
  <si>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</si>
  <si>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</si>
  <si>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</si>
  <si>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</si>
  <si>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</si>
  <si>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</si>
  <si>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</si>
  <si>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</si>
  <si>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</si>
  <si>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</si>
  <si>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</si>
  <si>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</si>
  <si>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</si>
  <si>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</si>
  <si>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</si>
  <si>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</si>
  <si>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</si>
  <si>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</si>
  <si>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</si>
  <si>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</si>
  <si>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</si>
  <si>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</si>
  <si>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</si>
  <si>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</si>
  <si>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</si>
  <si>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</si>
  <si>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</si>
  <si>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</si>
  <si>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</si>
  <si>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</si>
  <si>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</si>
  <si>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</si>
  <si>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</si>
  <si>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</si>
  <si>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</si>
  <si>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</si>
  <si>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</si>
  <si>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</si>
  <si>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</si>
  <si>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</si>
  <si>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</si>
  <si>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</si>
  <si>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</si>
  <si>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</si>
  <si>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</si>
  <si>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</si>
  <si>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</si>
  <si>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</si>
  <si>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</si>
  <si>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</si>
  <si>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</si>
  <si>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</si>
  <si>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</si>
  <si>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</si>
  <si>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</si>
  <si>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</si>
  <si>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</si>
  <si>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</si>
  <si>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</si>
  <si>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</si>
  <si>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</si>
  <si>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</si>
  <si>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</si>
  <si>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</si>
  <si>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</si>
  <si>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</si>
  <si>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</si>
  <si>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</si>
  <si>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</si>
  <si>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</si>
  <si>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</si>
  <si>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</si>
  <si>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</si>
  <si>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</si>
  <si>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</si>
  <si>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</si>
  <si>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</si>
  <si>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</si>
  <si>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</si>
  <si>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</si>
  <si>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</si>
  <si>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</si>
  <si>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</si>
  <si>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</si>
  <si>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</si>
  <si>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</si>
  <si>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</si>
  <si>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</si>
  <si>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</si>
  <si>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</si>
  <si>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</si>
  <si>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</si>
  <si>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</si>
  <si>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</si>
  <si>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</si>
  <si>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</si>
  <si>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</si>
  <si>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</si>
  <si>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</si>
  <si>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</si>
  <si>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</si>
  <si>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</si>
  <si>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</si>
  <si>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</si>
  <si>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</si>
  <si>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</si>
  <si>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</si>
  <si>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</si>
  <si>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</si>
  <si>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</si>
  <si>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</si>
  <si>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</si>
  <si>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</si>
  <si>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</si>
  <si>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</si>
  <si>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</si>
  <si>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</si>
  <si>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</si>
  <si>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</si>
  <si>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</si>
  <si>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</si>
  <si>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</si>
  <si>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</si>
  <si>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</si>
  <si>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</si>
  <si>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</si>
  <si>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</si>
  <si>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</si>
  <si>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</si>
  <si>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</si>
  <si>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</si>
  <si>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</si>
  <si>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</si>
  <si>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</si>
  <si>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</si>
  <si>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</si>
  <si>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</si>
  <si>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</si>
  <si>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</si>
  <si>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</si>
  <si>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</si>
  <si>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</si>
  <si>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</si>
  <si>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</si>
  <si>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</si>
  <si>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</si>
  <si>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</si>
  <si>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</si>
  <si>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</si>
  <si>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</si>
  <si>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</si>
  <si>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</si>
  <si>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</si>
  <si>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</si>
  <si>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</si>
  <si>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</si>
  <si>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</si>
  <si>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</si>
  <si>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</si>
  <si>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</si>
  <si>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</si>
  <si>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</si>
  <si>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</si>
  <si>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</si>
  <si>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</si>
  <si>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</si>
  <si>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</si>
  <si>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</si>
  <si>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</si>
  <si>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</si>
  <si>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</si>
  <si>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</si>
  <si>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</si>
  <si>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</si>
  <si>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</si>
  <si>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</si>
  <si>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</si>
  <si>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</si>
  <si>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</si>
  <si>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</si>
  <si>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</si>
  <si>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</si>
  <si>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</si>
  <si>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</si>
  <si>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</si>
  <si>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</si>
  <si>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</si>
  <si>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</si>
  <si>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</si>
  <si>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</si>
  <si>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</si>
  <si>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</si>
  <si>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</si>
  <si>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</si>
  <si>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</si>
  <si>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</si>
  <si>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</si>
  <si>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</si>
  <si>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</si>
  <si>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</si>
  <si>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</si>
  <si>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</si>
  <si>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</si>
  <si>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</si>
  <si>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</si>
  <si>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</si>
  <si>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</si>
  <si>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</si>
  <si>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</si>
  <si>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</si>
  <si>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</si>
  <si>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</si>
  <si>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</si>
  <si>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</si>
  <si>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</si>
  <si>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</si>
  <si>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</si>
  <si>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</si>
  <si>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</si>
  <si>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</si>
  <si>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</si>
  <si>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</si>
  <si>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</si>
  <si>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</si>
  <si>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</si>
  <si>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</si>
  <si>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</si>
  <si>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</si>
  <si>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</si>
  <si>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</si>
  <si>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</si>
  <si>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</si>
  <si>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</si>
  <si>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</si>
  <si>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</si>
  <si>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</si>
  <si>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</si>
  <si>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</si>
  <si>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</si>
  <si>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</si>
  <si>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</si>
  <si>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</si>
  <si>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</si>
  <si>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</si>
  <si>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</si>
  <si>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</si>
  <si>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</si>
  <si>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</si>
  <si>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</si>
  <si>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</si>
  <si>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</si>
  <si>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</si>
  <si>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</si>
  <si>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</si>
  <si>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</si>
  <si>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</si>
  <si>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</si>
  <si>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</si>
  <si>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</si>
  <si>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</si>
  <si>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</si>
  <si>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</si>
  <si>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</si>
  <si>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</si>
  <si>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</si>
  <si>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</si>
  <si>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</si>
  <si>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</si>
  <si>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</si>
  <si>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</si>
  <si>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</si>
  <si>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</si>
  <si>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</si>
  <si>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</si>
  <si>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</si>
  <si>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</si>
  <si>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</si>
  <si>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</si>
  <si>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</si>
  <si>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</si>
  <si>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</si>
  <si>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</si>
  <si>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</si>
  <si>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</si>
  <si>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</si>
  <si>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</si>
  <si>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</si>
  <si>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</si>
  <si>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</si>
  <si>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</si>
  <si>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</si>
  <si>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</si>
  <si>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</si>
  <si>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</si>
  <si>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</si>
  <si>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</si>
  <si>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</si>
  <si>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</si>
  <si>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</si>
  <si>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</si>
  <si>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</si>
  <si>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</si>
  <si>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</si>
  <si>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</si>
  <si>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</si>
  <si>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</si>
  <si>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</si>
  <si>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</si>
  <si>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</si>
  <si>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</si>
  <si>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</si>
  <si>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</si>
  <si>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</si>
  <si>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</si>
  <si>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</si>
  <si>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</si>
  <si>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</si>
  <si>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</si>
  <si>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</si>
  <si>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</si>
  <si>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</si>
  <si>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</si>
  <si>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</si>
  <si>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</si>
  <si>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</si>
  <si>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</si>
  <si>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</si>
  <si>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</si>
  <si>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</si>
  <si>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</si>
  <si>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</si>
  <si>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</si>
  <si>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</si>
  <si>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</si>
  <si>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</si>
  <si>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</si>
  <si>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</si>
  <si>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</si>
  <si>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</si>
  <si>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</si>
  <si>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</si>
  <si>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</si>
  <si>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</si>
  <si>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</si>
  <si>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</si>
  <si>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</si>
  <si>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</si>
  <si>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</si>
  <si>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</si>
  <si>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</si>
  <si>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</si>
  <si>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</si>
  <si>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</si>
  <si>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</si>
  <si>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</si>
  <si>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</si>
  <si>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</si>
  <si>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</si>
  <si>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</si>
  <si>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</si>
  <si>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</si>
  <si>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</si>
  <si>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</si>
  <si>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</si>
  <si>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</si>
  <si>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</si>
  <si>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</si>
  <si>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</si>
  <si>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</si>
  <si>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</si>
  <si>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</si>
  <si>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</si>
  <si>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</si>
  <si>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</si>
  <si>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</si>
  <si>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</si>
  <si>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</si>
  <si>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</si>
  <si>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</si>
  <si>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</si>
  <si>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</si>
  <si>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</si>
  <si>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</si>
  <si>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</si>
  <si>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</si>
  <si>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</si>
  <si>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</si>
  <si>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</si>
  <si>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</si>
  <si>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</si>
  <si>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</si>
  <si>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</si>
  <si>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</si>
  <si>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</si>
  <si>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</si>
  <si>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</si>
  <si>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</si>
  <si>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</si>
  <si>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</si>
  <si>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</si>
  <si>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</si>
  <si>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</si>
  <si>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</si>
  <si>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</si>
  <si>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</si>
  <si>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</si>
  <si>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</si>
  <si>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</si>
  <si>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</si>
  <si>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</si>
  <si>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</si>
  <si>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</si>
  <si>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</si>
  <si>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</si>
  <si>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</si>
  <si>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</si>
  <si>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</si>
  <si>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</si>
  <si>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</si>
  <si>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</si>
  <si>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</si>
  <si>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</si>
  <si>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</si>
  <si>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</si>
  <si>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</si>
  <si>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</si>
  <si>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</si>
  <si>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</si>
  <si>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</si>
  <si>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</si>
  <si>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</si>
  <si>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</si>
  <si>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</si>
  <si>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</si>
  <si>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</si>
  <si>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</si>
  <si>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</si>
  <si>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</si>
  <si>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</si>
  <si>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</si>
  <si>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</si>
  <si>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</si>
  <si>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</si>
  <si>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</si>
  <si>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</si>
  <si>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</si>
  <si>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</si>
  <si>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</si>
  <si>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</si>
  <si>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</si>
  <si>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</si>
  <si>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</si>
  <si>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</si>
  <si>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</si>
  <si>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</si>
  <si>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</si>
  <si>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</si>
  <si>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</si>
  <si>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</si>
  <si>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</si>
  <si>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</si>
  <si>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</si>
  <si>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</si>
  <si>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</si>
  <si>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</si>
  <si>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</si>
  <si>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</si>
  <si>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</si>
  <si>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</si>
  <si>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</si>
  <si>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</si>
  <si>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</si>
  <si>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</si>
  <si>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</si>
  <si>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</si>
  <si>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</si>
  <si>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</si>
  <si>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</si>
  <si>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</si>
  <si>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</si>
  <si>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</si>
  <si>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</si>
  <si>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</si>
  <si>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</si>
  <si>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</si>
  <si>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</si>
  <si>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</si>
  <si>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</si>
  <si>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</si>
  <si>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</si>
  <si>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</si>
  <si>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</si>
  <si>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</si>
  <si>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</si>
  <si>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</si>
  <si>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</si>
  <si>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</si>
  <si>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</si>
  <si>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</si>
  <si>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</si>
  <si>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</si>
  <si>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</si>
  <si>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</si>
  <si>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</si>
  <si>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</si>
  <si>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</si>
  <si>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</si>
  <si>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</si>
  <si>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</si>
  <si>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</si>
  <si>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</si>
  <si>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</si>
  <si>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</si>
  <si>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</si>
  <si>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</si>
  <si>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</si>
  <si>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</si>
  <si>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</si>
  <si>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</si>
  <si>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</si>
  <si>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</si>
  <si>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</si>
  <si>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</si>
  <si>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</si>
  <si>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</si>
  <si>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</si>
  <si>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</si>
  <si>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</si>
  <si>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</si>
  <si>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</si>
  <si>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</si>
  <si>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</si>
  <si>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</si>
  <si>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</si>
  <si>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</si>
  <si>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</si>
  <si>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</si>
  <si>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</si>
  <si>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</si>
  <si>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</si>
  <si>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</si>
  <si>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</si>
  <si>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</si>
  <si>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</si>
  <si>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</si>
  <si>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</si>
  <si>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</si>
  <si>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</si>
  <si>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</si>
  <si>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</si>
  <si>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</si>
  <si>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</si>
  <si>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</si>
  <si>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</si>
  <si>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</si>
  <si>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</si>
  <si>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</si>
  <si>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</si>
  <si>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</si>
  <si>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</si>
  <si>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</si>
  <si>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</si>
  <si>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</si>
  <si>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</si>
  <si>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</si>
  <si>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</si>
  <si>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</si>
  <si>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</si>
  <si>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</si>
  <si>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</si>
  <si>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</si>
  <si>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</si>
  <si>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</si>
  <si>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</si>
  <si>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</si>
  <si>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</si>
  <si>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</si>
  <si>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</si>
  <si>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</si>
  <si>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</si>
  <si>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</si>
  <si>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</si>
  <si>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</si>
  <si>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</si>
  <si>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</si>
  <si>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</si>
  <si>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</si>
  <si>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</si>
  <si>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</si>
  <si>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</si>
  <si>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</si>
  <si>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</si>
  <si>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</si>
  <si>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</si>
  <si>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</si>
  <si>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</si>
  <si>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</si>
  <si>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</si>
  <si>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</si>
  <si>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</si>
  <si>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</si>
  <si>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</si>
  <si>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</si>
  <si>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</si>
  <si>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</si>
  <si>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</si>
  <si>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</si>
  <si>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</si>
  <si>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</si>
  <si>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</si>
  <si>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</si>
  <si>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</si>
  <si>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</si>
  <si>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</si>
  <si>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</si>
  <si>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</si>
  <si>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</si>
  <si>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</si>
  <si>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</si>
  <si>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</si>
  <si>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</si>
  <si>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</si>
  <si>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</si>
  <si>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</si>
  <si>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</si>
  <si>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</si>
  <si>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</si>
  <si>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</si>
  <si>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</si>
  <si>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</si>
  <si>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</si>
  <si>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</si>
  <si>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</si>
  <si>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</si>
  <si>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</si>
  <si>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</si>
  <si>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</si>
  <si>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</si>
  <si>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</si>
  <si>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</si>
  <si>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</si>
  <si>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</si>
  <si>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</si>
  <si>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</si>
  <si>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</si>
  <si>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</si>
  <si>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</si>
  <si>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</si>
  <si>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</si>
  <si>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</si>
  <si>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</si>
  <si>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</si>
  <si>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</si>
  <si>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</si>
  <si>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</si>
  <si>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</si>
  <si>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</si>
  <si>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</si>
  <si>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</si>
  <si>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</si>
  <si>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</si>
  <si>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</si>
  <si>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</si>
  <si>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</si>
  <si>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</si>
  <si>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</si>
  <si>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</si>
  <si>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</si>
  <si>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</si>
  <si>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</si>
  <si>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</si>
  <si>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</si>
  <si>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</si>
  <si>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</si>
  <si>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</si>
  <si>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</si>
  <si>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</si>
  <si>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</si>
  <si>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</si>
  <si>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</si>
  <si>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</si>
  <si>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</si>
  <si>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</si>
  <si>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</si>
  <si>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</si>
  <si>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</si>
  <si>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</si>
  <si>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</si>
  <si>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</si>
  <si>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</si>
  <si>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</si>
  <si>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</si>
  <si>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</si>
  <si>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</si>
  <si>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</si>
  <si>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</si>
  <si>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</si>
  <si>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</si>
  <si>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</si>
  <si>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</si>
  <si>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</si>
  <si>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</si>
  <si>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</si>
  <si>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</si>
  <si>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</si>
  <si>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</si>
  <si>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</si>
  <si>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</si>
  <si>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</si>
  <si>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</si>
  <si>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</si>
  <si>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</si>
  <si>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</si>
  <si>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</si>
  <si>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</si>
  <si>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</si>
  <si>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</si>
  <si>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</si>
  <si>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</si>
  <si>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</si>
  <si>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</si>
  <si>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</si>
  <si>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</si>
  <si>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</si>
  <si>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</si>
  <si>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</si>
  <si>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</si>
  <si>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</si>
  <si>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</si>
  <si>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</si>
  <si>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</si>
  <si>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</si>
  <si>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</si>
  <si>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</si>
  <si>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</si>
  <si>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</si>
  <si>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</si>
  <si>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</si>
  <si>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</si>
  <si>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</si>
  <si>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</si>
  <si>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</si>
  <si>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</si>
  <si>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</si>
  <si>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</si>
  <si>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</si>
  <si>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</si>
  <si>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</si>
  <si>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</si>
  <si>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</si>
  <si>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</si>
  <si>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</si>
  <si>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</si>
  <si>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</si>
  <si>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</si>
  <si>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</si>
  <si>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</si>
  <si>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</si>
  <si>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</si>
  <si>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</si>
  <si>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</si>
  <si>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</si>
  <si>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</si>
  <si>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</si>
  <si>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</si>
  <si>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</si>
  <si>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</si>
  <si>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</si>
  <si>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</si>
  <si>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</si>
  <si>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</si>
  <si>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</si>
  <si>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</si>
  <si>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</si>
  <si>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</si>
  <si>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</si>
  <si>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</si>
  <si>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</si>
  <si>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</si>
  <si>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</si>
  <si>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</si>
  <si>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</si>
  <si>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</si>
  <si>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</si>
  <si>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</si>
  <si>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</si>
  <si>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</si>
  <si>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</si>
  <si>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</si>
  <si>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</si>
  <si>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</si>
  <si>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</si>
  <si>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</si>
  <si>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</si>
  <si>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</si>
  <si>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</si>
  <si>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</si>
  <si>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</si>
  <si>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</si>
  <si>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</si>
  <si>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</si>
  <si>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</si>
  <si>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</si>
  <si>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</si>
  <si>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</si>
  <si>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</si>
  <si>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</si>
  <si>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</si>
  <si>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</si>
  <si>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</si>
  <si>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</si>
  <si>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</si>
  <si>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</si>
  <si>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</si>
  <si>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</si>
  <si>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</si>
  <si>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</si>
  <si>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</si>
  <si>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</si>
  <si>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</si>
  <si>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</si>
  <si>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</si>
  <si>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</si>
  <si>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</si>
  <si>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</si>
  <si>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</si>
  <si>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</si>
  <si>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</si>
  <si>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</si>
  <si>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</si>
  <si>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</si>
  <si>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</si>
  <si>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</si>
  <si>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</si>
  <si>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</si>
  <si>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</si>
  <si>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</si>
  <si>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</si>
  <si>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</si>
  <si>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</si>
  <si>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</si>
  <si>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</si>
  <si>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</si>
  <si>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</si>
  <si>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</si>
  <si>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</si>
  <si>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</si>
  <si>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</si>
  <si>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</si>
  <si>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</si>
  <si>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</si>
  <si>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</si>
  <si>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</si>
  <si>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</si>
  <si>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</si>
  <si>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</si>
  <si>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</si>
  <si>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</si>
  <si>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</si>
  <si>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</si>
  <si>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</si>
  <si>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</si>
  <si>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</si>
  <si>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</si>
  <si>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</si>
  <si>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</si>
  <si>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</si>
  <si>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</si>
  <si>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</si>
  <si>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</si>
  <si>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</si>
  <si>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</si>
  <si>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</si>
  <si>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</si>
  <si>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</si>
  <si>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</si>
  <si>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</si>
  <si>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</si>
  <si>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</si>
  <si>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</si>
  <si>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</si>
  <si>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</si>
  <si>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</si>
  <si>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</si>
  <si>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</si>
  <si>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</si>
  <si>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</si>
  <si>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</si>
  <si>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</si>
  <si>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</si>
  <si>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</si>
  <si>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</si>
  <si>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</si>
  <si>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</si>
  <si>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</si>
  <si>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</si>
  <si>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</si>
  <si>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</si>
  <si>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</si>
  <si>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</si>
  <si>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</si>
  <si>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</si>
  <si>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</si>
  <si>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</si>
  <si>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</si>
  <si>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</si>
  <si>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</si>
  <si>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</si>
  <si>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</si>
  <si>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</si>
  <si>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</si>
  <si>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</si>
  <si>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</si>
  <si>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</si>
  <si>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</si>
  <si>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</si>
  <si>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</si>
  <si>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</si>
  <si>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</si>
  <si>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</si>
  <si>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</si>
  <si>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</si>
  <si>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</si>
  <si>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</si>
  <si>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</si>
  <si>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</si>
  <si>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</si>
  <si>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</si>
  <si>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</si>
  <si>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</si>
  <si>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</si>
  <si>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</si>
  <si>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</si>
  <si>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</si>
  <si>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</si>
  <si>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</si>
  <si>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</si>
  <si>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</si>
  <si>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</si>
  <si>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</si>
  <si>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</si>
  <si>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</si>
  <si>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</si>
  <si>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</si>
  <si>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</si>
  <si>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</si>
  <si>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</si>
  <si>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</si>
  <si>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</si>
  <si>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</si>
  <si>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</si>
  <si>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</si>
  <si>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</si>
  <si>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</si>
  <si>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</si>
  <si>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</si>
  <si>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</si>
  <si>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</si>
  <si>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</si>
  <si>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</si>
  <si>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</si>
  <si>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</si>
  <si>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</si>
  <si>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</si>
  <si>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</si>
  <si>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</si>
  <si>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</si>
  <si>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</si>
  <si>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</si>
  <si>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</si>
  <si>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</si>
  <si>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</si>
  <si>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</si>
  <si>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</si>
  <si>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</si>
  <si>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</si>
  <si>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</si>
  <si>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</si>
  <si>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</si>
  <si>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</si>
  <si>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</si>
  <si>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</si>
  <si>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</si>
  <si>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</si>
  <si>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</si>
  <si>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</si>
  <si>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</si>
  <si>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</si>
  <si>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</si>
  <si>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</si>
  <si>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</si>
  <si>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</si>
  <si>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</si>
  <si>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</si>
  <si>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</si>
  <si>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</si>
  <si>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</si>
  <si>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</si>
  <si>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</si>
  <si>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</si>
  <si>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</si>
  <si>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</si>
  <si>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</si>
  <si>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</si>
  <si>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</si>
  <si>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</si>
  <si>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</si>
  <si>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</si>
  <si>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</si>
  <si>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</si>
  <si>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</si>
  <si>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</si>
  <si>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</si>
  <si>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</si>
  <si>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</si>
  <si>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</si>
  <si>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</si>
  <si>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</si>
  <si>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</si>
  <si>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</si>
  <si>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</si>
  <si>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</si>
  <si>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</si>
  <si>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</si>
  <si>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</si>
  <si>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</si>
  <si>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</si>
  <si>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</si>
  <si>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</si>
  <si>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</si>
  <si>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</si>
  <si>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</si>
  <si>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</si>
  <si>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</si>
  <si>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</si>
  <si>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</si>
  <si>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</si>
  <si>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</si>
  <si>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</si>
  <si>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</si>
  <si>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</si>
  <si>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</si>
  <si>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</si>
  <si>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</si>
  <si>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</si>
  <si>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</si>
  <si>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</si>
  <si>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</si>
  <si>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</si>
  <si>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</si>
  <si>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</si>
  <si>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</si>
  <si>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</si>
  <si>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</si>
  <si>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</si>
  <si>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</si>
  <si>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</si>
  <si>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</si>
  <si>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</si>
  <si>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</si>
  <si>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</si>
  <si>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</si>
  <si>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</si>
  <si>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</si>
  <si>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</si>
  <si>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</si>
  <si>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</si>
  <si>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</si>
  <si>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</si>
  <si>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</si>
  <si>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</si>
  <si>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</si>
  <si>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</si>
  <si>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</si>
  <si>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</si>
  <si>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</si>
  <si>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</si>
  <si>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</si>
  <si>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</si>
  <si>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</si>
  <si>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</si>
  <si>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</si>
  <si>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</si>
  <si>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</si>
  <si>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</si>
  <si>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</si>
  <si>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</si>
  <si>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</si>
  <si>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</si>
  <si>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</si>
  <si>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</si>
  <si>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</si>
  <si>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</si>
  <si>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</si>
  <si>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</si>
  <si>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</si>
  <si>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</si>
  <si>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</si>
  <si>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</si>
  <si>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</si>
  <si>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</si>
  <si>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</si>
  <si>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</si>
  <si>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</si>
  <si>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</si>
  <si>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</si>
  <si>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</si>
  <si>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</si>
  <si>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</si>
  <si>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</si>
  <si>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</si>
  <si>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</si>
  <si>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</si>
  <si>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</si>
  <si>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</si>
  <si>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</si>
  <si>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</si>
  <si>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</si>
  <si>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</si>
  <si>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</si>
  <si>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</si>
  <si>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</si>
  <si>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</si>
  <si>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</si>
  <si>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</si>
  <si>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</si>
  <si>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</si>
  <si>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</si>
  <si>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</si>
  <si>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</si>
  <si>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</si>
  <si>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</si>
  <si>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</si>
  <si>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</si>
  <si>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</si>
  <si>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</si>
  <si>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</si>
  <si>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</si>
  <si>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</si>
  <si>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</si>
  <si>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</si>
  <si>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</si>
  <si>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</si>
  <si>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</si>
  <si>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</si>
  <si>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</si>
  <si>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</si>
  <si>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</si>
  <si>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</si>
  <si>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</si>
  <si>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</si>
  <si>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</si>
  <si>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</si>
  <si>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</si>
  <si>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</si>
  <si>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</si>
  <si>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</si>
  <si>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</si>
  <si>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</si>
  <si>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</si>
  <si>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</si>
  <si>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</si>
  <si>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</si>
  <si>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</si>
  <si>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</si>
  <si>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</si>
  <si>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</si>
  <si>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</si>
  <si>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</si>
  <si>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</si>
  <si>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</si>
  <si>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</si>
  <si>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</si>
  <si>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</si>
  <si>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</si>
  <si>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</si>
  <si>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</si>
  <si>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</si>
  <si>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</si>
  <si>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</si>
  <si>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</si>
  <si>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</si>
  <si>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</si>
  <si>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</si>
  <si>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</si>
  <si>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</si>
  <si>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</si>
  <si>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</si>
  <si>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</si>
  <si>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</si>
  <si>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</si>
  <si>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</si>
  <si>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</si>
  <si>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</si>
  <si>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</si>
  <si>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</si>
  <si>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</si>
  <si>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</si>
  <si>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</si>
  <si>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</si>
  <si>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</si>
  <si>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</si>
  <si>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</si>
  <si>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</si>
  <si>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</si>
  <si>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</si>
  <si>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</si>
  <si>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</si>
  <si>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</si>
  <si>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</si>
  <si>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</si>
  <si>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</si>
  <si>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</si>
  <si>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</si>
  <si>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</si>
  <si>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</si>
  <si>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</si>
  <si>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</si>
  <si>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</si>
  <si>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</si>
  <si>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</si>
  <si>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</si>
  <si>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</si>
  <si>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</si>
  <si>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</si>
  <si>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</si>
  <si>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</si>
  <si>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</si>
  <si>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</si>
  <si>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</si>
  <si>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</si>
  <si>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</si>
  <si>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</si>
  <si>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</si>
  <si>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</si>
  <si>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</si>
  <si>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</si>
  <si>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</si>
  <si>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</si>
  <si>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</si>
  <si>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</si>
  <si>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</si>
  <si>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</si>
  <si>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</si>
  <si>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</si>
  <si>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</si>
  <si>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</si>
  <si>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</si>
  <si>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</si>
  <si>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</si>
  <si>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</si>
  <si>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</si>
  <si>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</si>
  <si>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</si>
  <si>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</si>
  <si>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</si>
  <si>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</si>
  <si>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</si>
  <si>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</si>
  <si>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</si>
  <si>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</si>
  <si>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</si>
  <si>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</si>
  <si>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</si>
  <si>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</si>
  <si>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</si>
  <si>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</si>
  <si>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</si>
  <si>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</si>
  <si>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</si>
  <si>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</si>
  <si>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</si>
  <si>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</si>
  <si>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</si>
  <si>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</si>
  <si>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</si>
  <si>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</si>
  <si>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</si>
  <si>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</si>
  <si>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</si>
  <si>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</si>
  <si>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</si>
  <si>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</si>
  <si>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</si>
  <si>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</si>
  <si>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</si>
  <si>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</si>
  <si>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</si>
  <si>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</si>
  <si>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</si>
  <si>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</si>
  <si>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</si>
  <si>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</si>
  <si>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</si>
  <si>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</si>
  <si>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</si>
  <si>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</si>
  <si>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</si>
  <si>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</si>
  <si>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</si>
  <si>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</si>
  <si>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</si>
  <si>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</si>
  <si>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</si>
  <si>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</si>
  <si>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</si>
  <si>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</si>
  <si>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</si>
  <si>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</si>
  <si>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</si>
  <si>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</si>
  <si>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</si>
  <si>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</si>
  <si>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</si>
  <si>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</si>
  <si>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</si>
  <si>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</si>
  <si>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</si>
  <si>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</si>
  <si>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</si>
  <si>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</si>
  <si>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</si>
  <si>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</si>
  <si>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</si>
  <si>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</si>
  <si>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</si>
  <si>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</si>
  <si>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</si>
  <si>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</si>
  <si>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</si>
  <si>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</si>
  <si>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</si>
  <si>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</si>
  <si>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</si>
  <si>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</si>
  <si>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</si>
  <si>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</si>
  <si>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</si>
  <si>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</si>
  <si>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</si>
  <si>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</si>
  <si>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</si>
  <si>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</si>
  <si>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</si>
  <si>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</si>
  <si>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</si>
  <si>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</si>
  <si>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</si>
  <si>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</si>
  <si>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</si>
  <si>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</si>
  <si>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</si>
  <si>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</si>
  <si>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</si>
  <si>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</si>
  <si>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</si>
  <si>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</si>
  <si>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</si>
  <si>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</si>
  <si>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</si>
  <si>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</si>
  <si>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</si>
  <si>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</si>
  <si>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</si>
  <si>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</si>
  <si>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</si>
  <si>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</si>
  <si>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</si>
  <si>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</si>
  <si>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</si>
  <si>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</si>
  <si>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</si>
  <si>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</si>
  <si>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</si>
  <si>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</si>
  <si>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</si>
  <si>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</si>
  <si>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</si>
  <si>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</si>
  <si>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</si>
  <si>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</si>
  <si>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</si>
  <si>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</si>
  <si>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</si>
  <si>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</si>
  <si>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</si>
  <si>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</si>
  <si>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</si>
  <si>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</si>
  <si>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</si>
  <si>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</si>
  <si>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</si>
  <si>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</si>
  <si>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</si>
  <si>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</si>
  <si>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</si>
  <si>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</si>
  <si>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</si>
  <si>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</si>
  <si>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</si>
  <si>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</si>
  <si>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</si>
  <si>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</si>
  <si>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</si>
  <si>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</si>
  <si>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</si>
  <si>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</si>
  <si>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</si>
  <si>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</si>
  <si>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</si>
  <si>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</si>
  <si>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</si>
  <si>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</si>
  <si>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</si>
  <si>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</si>
  <si>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</si>
  <si>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</si>
  <si>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</si>
  <si>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</si>
  <si>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</si>
  <si>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</si>
  <si>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</si>
  <si>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</si>
  <si>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</si>
  <si>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</si>
  <si>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</si>
  <si>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</si>
  <si>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</si>
  <si>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</si>
  <si>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</si>
  <si>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</si>
  <si>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</si>
  <si>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</si>
  <si>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</si>
  <si>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</si>
  <si>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</si>
  <si>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</si>
  <si>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</si>
  <si>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</si>
  <si>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</si>
  <si>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</si>
  <si>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</si>
  <si>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</si>
  <si>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</si>
  <si>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</si>
  <si>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</si>
  <si>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</si>
  <si>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</si>
  <si>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</si>
  <si>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</si>
  <si>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</si>
  <si>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</si>
  <si>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</si>
  <si>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</si>
  <si>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</si>
  <si>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</si>
  <si>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</si>
  <si>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</si>
  <si>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</si>
  <si>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</si>
  <si>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</si>
  <si>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</si>
  <si>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</si>
  <si>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</si>
  <si>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</si>
  <si>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</si>
  <si>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</si>
  <si>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</si>
  <si>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</si>
  <si>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</si>
  <si>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</si>
  <si>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</si>
  <si>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</si>
  <si>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</si>
  <si>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</si>
  <si>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</si>
  <si>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</si>
  <si>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</si>
  <si>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</si>
  <si>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</si>
  <si>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</si>
  <si>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</si>
  <si>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</si>
  <si>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</si>
  <si>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</si>
  <si>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</si>
  <si>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</si>
  <si>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</si>
  <si>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</si>
  <si>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</si>
  <si>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</si>
  <si>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</si>
  <si>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</si>
  <si>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</si>
  <si>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</si>
  <si>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</si>
  <si>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</si>
  <si>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</si>
  <si>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</si>
  <si>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</si>
  <si>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</si>
  <si>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</si>
  <si>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</si>
  <si>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</si>
  <si>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</si>
  <si>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</si>
  <si>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</si>
  <si>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</si>
  <si>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</si>
  <si>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</si>
  <si>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</si>
  <si>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</si>
  <si>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</si>
  <si>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</si>
  <si>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</si>
  <si>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</si>
  <si>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</si>
  <si>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</si>
  <si>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</si>
  <si>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</si>
  <si>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</si>
  <si>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</si>
  <si>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</si>
  <si>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</si>
  <si>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</si>
  <si>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</si>
  <si>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</si>
  <si>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</si>
  <si>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</si>
  <si>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</si>
  <si>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</si>
  <si>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</si>
  <si>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</si>
  <si>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</si>
  <si>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</si>
  <si>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</si>
  <si>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</si>
  <si>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</si>
  <si>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</si>
  <si>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</si>
  <si>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</si>
  <si>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</si>
  <si>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</si>
  <si>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</si>
  <si>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</si>
  <si>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</si>
  <si>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</si>
  <si>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</si>
  <si>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</si>
  <si>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</si>
  <si>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</si>
  <si>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</si>
  <si>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</si>
  <si>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</si>
  <si>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</si>
  <si>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</si>
  <si>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</si>
  <si>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</si>
  <si>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</si>
  <si>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</si>
  <si>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</si>
  <si>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</si>
  <si>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</si>
  <si>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</si>
  <si>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</si>
  <si>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</si>
  <si>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</si>
  <si>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</si>
  <si>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</si>
  <si>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</si>
  <si>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</si>
  <si>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</si>
  <si>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</si>
  <si>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</si>
  <si>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</si>
  <si>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</si>
  <si>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</si>
  <si>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</si>
  <si>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</si>
  <si>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</si>
  <si>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</si>
  <si>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</si>
  <si>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</si>
  <si>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</si>
  <si>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</si>
  <si>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</si>
  <si>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</si>
  <si>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</si>
  <si>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</si>
  <si>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</si>
  <si>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</si>
  <si>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</si>
  <si>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</si>
  <si>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</si>
  <si>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</si>
  <si>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</si>
  <si>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</si>
  <si>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</si>
  <si>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</si>
  <si>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</si>
  <si>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</si>
  <si>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</si>
  <si>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</si>
  <si>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</si>
  <si>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</si>
  <si>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</si>
  <si>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</si>
  <si>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</si>
  <si>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</si>
  <si>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</si>
  <si>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</si>
  <si>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</si>
  <si>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</si>
  <si>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</si>
  <si>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</si>
  <si>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</si>
  <si>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</si>
  <si>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</si>
  <si>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</si>
  <si>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</si>
  <si>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</si>
  <si>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</si>
  <si>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</si>
  <si>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</si>
  <si>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</si>
  <si>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</si>
  <si>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</si>
  <si>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</si>
  <si>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</si>
  <si>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</si>
  <si>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</si>
  <si>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</si>
  <si>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</si>
  <si>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</si>
  <si>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</si>
  <si>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</si>
  <si>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</si>
  <si>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</si>
  <si>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</si>
  <si>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</si>
  <si>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</si>
  <si>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</si>
  <si>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</si>
  <si>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</si>
  <si>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</si>
  <si>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</si>
  <si>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</si>
  <si>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</si>
  <si>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</si>
  <si>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</si>
  <si>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</si>
  <si>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</si>
  <si>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</si>
  <si>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</si>
  <si>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</si>
  <si>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</si>
  <si>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</si>
  <si>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</si>
  <si>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</si>
  <si>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</si>
  <si>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</si>
  <si>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</si>
  <si>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</si>
  <si>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</si>
  <si>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</si>
  <si>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</si>
  <si>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</si>
  <si>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</si>
  <si>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</si>
  <si>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</si>
  <si>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</si>
  <si>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</si>
  <si>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</si>
  <si>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</si>
  <si>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</si>
  <si>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</si>
  <si>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</si>
  <si>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</si>
  <si>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</si>
  <si>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</si>
  <si>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</si>
  <si>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</si>
  <si>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</si>
  <si>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</si>
  <si>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</si>
  <si>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</si>
  <si>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</si>
  <si>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</si>
  <si>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</si>
  <si>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</si>
  <si>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</si>
  <si>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</si>
  <si>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</si>
  <si>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</si>
  <si>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</si>
  <si>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</si>
  <si>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</si>
  <si>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</si>
  <si>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</si>
  <si>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</si>
  <si>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</si>
  <si>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</si>
  <si>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</si>
  <si>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</si>
  <si>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</si>
  <si>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</si>
  <si>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</si>
  <si>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</si>
  <si>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</si>
  <si>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</si>
  <si>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</si>
  <si>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</si>
  <si>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</si>
  <si>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</si>
  <si>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</si>
  <si>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</si>
  <si>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</si>
  <si>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</si>
  <si>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</si>
  <si>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</si>
  <si>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</si>
  <si>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</si>
  <si>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</si>
  <si>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</si>
  <si>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</si>
  <si>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</si>
  <si>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</si>
  <si>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</si>
  <si>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</si>
  <si>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</si>
  <si>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</si>
  <si>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</si>
  <si>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</si>
  <si>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</si>
  <si>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</si>
  <si>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</si>
  <si>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</si>
  <si>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</si>
  <si>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</si>
  <si>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</si>
  <si>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</si>
  <si>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</si>
  <si>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</si>
  <si>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</si>
  <si>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</si>
  <si>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</si>
  <si>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</si>
  <si>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</si>
  <si>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</si>
  <si>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</si>
  <si>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</si>
  <si>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</si>
  <si>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</si>
  <si>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</si>
  <si>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</si>
  <si>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</si>
  <si>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</si>
  <si>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</si>
  <si>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</si>
  <si>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</si>
  <si>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</si>
  <si>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</si>
  <si>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</si>
  <si>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</si>
  <si>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</si>
  <si>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</si>
  <si>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</si>
  <si>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</si>
  <si>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</si>
  <si>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</si>
  <si>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</si>
  <si>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</si>
  <si>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</si>
  <si>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</si>
  <si>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</si>
  <si>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</si>
  <si>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</si>
  <si>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</si>
  <si>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</si>
  <si>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</si>
  <si>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</si>
  <si>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</si>
  <si>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</si>
  <si>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</si>
  <si>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</si>
  <si>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</si>
  <si>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</si>
  <si>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</si>
  <si>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</si>
  <si>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</si>
  <si>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</si>
  <si>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</si>
  <si>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</si>
  <si>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</si>
  <si>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</si>
  <si>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</si>
  <si>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</si>
  <si>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</si>
  <si>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</si>
  <si>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</si>
  <si>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</si>
  <si>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</si>
  <si>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</si>
  <si>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</si>
  <si>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</si>
  <si>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</si>
  <si>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</si>
  <si>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</si>
  <si>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</si>
  <si>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</si>
  <si>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</si>
  <si>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</si>
  <si>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</si>
  <si>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</si>
  <si>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</si>
  <si>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</si>
  <si>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</si>
  <si>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</si>
  <si>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</si>
  <si>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</si>
  <si>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</si>
  <si>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</si>
  <si>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</si>
  <si>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</si>
  <si>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</si>
  <si>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</si>
  <si>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</si>
  <si>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</si>
  <si>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</si>
  <si>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</si>
  <si>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</si>
  <si>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</si>
  <si>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</si>
  <si>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</si>
  <si>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</si>
  <si>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</si>
  <si>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</si>
  <si>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</si>
  <si>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</si>
  <si>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</si>
  <si>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</si>
  <si>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</si>
  <si>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</si>
  <si>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</si>
  <si>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</si>
  <si>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</si>
  <si>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</si>
  <si>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</si>
  <si>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</si>
  <si>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</si>
  <si>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</si>
  <si>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</si>
  <si>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</si>
  <si>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</si>
  <si>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</si>
  <si>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</si>
  <si>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</si>
  <si>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</si>
  <si>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</si>
  <si>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</si>
  <si>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</si>
  <si>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</si>
  <si>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</si>
  <si>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</si>
  <si>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</si>
  <si>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</si>
  <si>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</si>
  <si>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</si>
  <si>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</si>
  <si>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</si>
  <si>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</si>
  <si>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</si>
  <si>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</si>
  <si>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</si>
  <si>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</si>
  <si>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</si>
  <si>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</si>
  <si>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</si>
  <si>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</si>
  <si>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</si>
  <si>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</si>
  <si>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</si>
  <si>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</si>
  <si>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</si>
  <si>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</si>
  <si>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</si>
  <si>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</si>
  <si>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</si>
  <si>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</si>
  <si>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</si>
  <si>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</si>
  <si>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</si>
  <si>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</si>
  <si>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</si>
  <si>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</si>
  <si>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</si>
  <si>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</si>
  <si>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</si>
  <si>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</si>
  <si>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</si>
  <si>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</si>
  <si>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</si>
  <si>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</si>
  <si>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</si>
  <si>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</si>
  <si>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</si>
  <si>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</si>
  <si>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</si>
  <si>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</si>
  <si>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</si>
  <si>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</si>
  <si>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</si>
  <si>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</si>
  <si>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</si>
  <si>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</si>
  <si>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</si>
  <si>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</si>
  <si>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</si>
  <si>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</si>
  <si>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</si>
  <si>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</si>
  <si>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</si>
  <si>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</si>
  <si>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</si>
  <si>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</si>
  <si>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</si>
  <si>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</si>
  <si>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</si>
  <si>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</si>
  <si>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</si>
  <si>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</si>
  <si>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</si>
  <si>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</si>
  <si>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</si>
  <si>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</si>
  <si>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</si>
  <si>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</si>
  <si>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</si>
  <si>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</si>
  <si>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</si>
  <si>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</si>
  <si>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</si>
  <si>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</si>
  <si>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</si>
  <si>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</si>
  <si>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</si>
  <si>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</si>
  <si>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</si>
  <si>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</si>
  <si>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</si>
  <si>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</si>
  <si>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</si>
  <si>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</si>
  <si>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</si>
  <si>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</si>
  <si>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</si>
  <si>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</si>
  <si>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</si>
  <si>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</si>
  <si>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</si>
  <si>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</si>
  <si>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</si>
  <si>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</si>
  <si>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</si>
  <si>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</si>
  <si>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</si>
  <si>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</si>
  <si>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</si>
  <si>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</si>
  <si>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</si>
  <si>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</si>
  <si>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</si>
  <si>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</si>
  <si>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</si>
  <si>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</si>
  <si>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</si>
  <si>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</si>
  <si>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</si>
  <si>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</si>
  <si>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</si>
  <si>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</si>
  <si>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</si>
  <si>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</si>
  <si>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</si>
  <si>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</si>
  <si>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</si>
  <si>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</si>
  <si>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</si>
  <si>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</si>
  <si>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</si>
  <si>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</si>
  <si>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</si>
  <si>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</si>
  <si>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</si>
  <si>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</si>
  <si>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</si>
  <si>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</si>
  <si>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</si>
  <si>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</si>
  <si>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</si>
  <si>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</si>
  <si>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</si>
  <si>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</si>
  <si>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</si>
  <si>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</si>
  <si>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</si>
  <si>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</si>
  <si>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</si>
  <si>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</si>
  <si>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</si>
  <si>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</si>
  <si>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</si>
  <si>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</si>
  <si>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</si>
  <si>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</si>
  <si>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</si>
  <si>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</si>
  <si>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</si>
  <si>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</si>
  <si>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</si>
  <si>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</si>
  <si>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</si>
  <si>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</si>
  <si>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</si>
  <si>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</si>
  <si>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</si>
  <si>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</si>
  <si>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</si>
  <si>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</si>
  <si>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</si>
  <si>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</si>
  <si>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</si>
  <si>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</si>
  <si>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</si>
  <si>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</si>
  <si>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</si>
  <si>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</si>
  <si>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</si>
  <si>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</si>
  <si>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</si>
  <si>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</si>
  <si>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</si>
  <si>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</si>
  <si>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</si>
  <si>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</si>
  <si>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</si>
  <si>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</si>
  <si>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</si>
  <si>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</si>
  <si>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</si>
  <si>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</si>
  <si>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</si>
  <si>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</si>
  <si>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</si>
  <si>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</si>
  <si>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</si>
  <si>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</si>
  <si>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</si>
  <si>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</si>
  <si>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</si>
  <si>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</si>
  <si>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</si>
  <si>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</si>
  <si>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</si>
  <si>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</si>
  <si>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</si>
  <si>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</si>
  <si>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</si>
  <si>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</si>
  <si>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</si>
  <si>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</si>
  <si>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</si>
  <si>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</si>
  <si>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</si>
  <si>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</si>
  <si>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</si>
  <si>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</si>
  <si>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</si>
  <si>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</si>
  <si>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</si>
  <si>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</si>
  <si>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</si>
  <si>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</si>
  <si>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</si>
  <si>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</si>
  <si>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</si>
  <si>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</si>
  <si>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</si>
  <si>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</si>
  <si>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</si>
  <si>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</si>
  <si>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</si>
  <si>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</si>
  <si>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</si>
  <si>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</si>
  <si>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</si>
  <si>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</si>
  <si>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</si>
  <si>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</si>
  <si>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</si>
  <si>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</si>
  <si>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</si>
  <si>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</si>
  <si>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</si>
  <si>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</si>
  <si>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</si>
  <si>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</si>
  <si>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</si>
  <si>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</si>
  <si>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</si>
  <si>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</si>
  <si>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</si>
  <si>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</si>
  <si>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</si>
  <si>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</si>
  <si>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</si>
  <si>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</si>
  <si>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</si>
  <si>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</si>
  <si>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</si>
  <si>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</si>
  <si>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</si>
  <si>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</si>
  <si>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</si>
  <si>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</si>
  <si>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</si>
  <si>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</si>
  <si>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</si>
  <si>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</si>
  <si>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</si>
  <si>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</si>
  <si>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</si>
  <si>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</si>
  <si>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</si>
  <si>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</si>
  <si>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</si>
  <si>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</si>
  <si>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</si>
  <si>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</si>
  <si>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</si>
  <si>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</si>
  <si>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</si>
  <si>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</si>
  <si>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</si>
  <si>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</si>
  <si>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</si>
  <si>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</si>
  <si>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</si>
  <si>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</si>
  <si>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</si>
  <si>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</si>
  <si>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</si>
  <si>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</si>
  <si>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</si>
  <si>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</si>
  <si>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</si>
  <si>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</si>
  <si>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</si>
  <si>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</si>
  <si>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</si>
  <si>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</si>
  <si>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</si>
  <si>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</si>
  <si>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</si>
  <si>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</si>
  <si>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</si>
  <si>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</si>
  <si>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</si>
  <si>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</si>
  <si>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</si>
  <si>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</si>
  <si>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</si>
  <si>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</si>
  <si>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</si>
  <si>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</si>
  <si>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</si>
  <si>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</si>
  <si>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</si>
  <si>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</si>
  <si>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</si>
  <si>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</si>
  <si>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</si>
  <si>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</si>
  <si>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</si>
  <si>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</si>
  <si>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</si>
  <si>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</si>
  <si>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</si>
  <si>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</si>
  <si>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</si>
  <si>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</si>
  <si>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</si>
  <si>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</si>
  <si>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</si>
  <si>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</si>
  <si>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</si>
  <si>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</si>
  <si>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</si>
  <si>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</si>
  <si>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</si>
  <si>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</si>
  <si>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</si>
  <si>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</si>
  <si>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</si>
  <si>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</si>
  <si>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</si>
  <si>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</si>
  <si>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</si>
  <si>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</si>
  <si>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</si>
  <si>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</si>
  <si>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</si>
  <si>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</si>
  <si>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</si>
  <si>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</si>
  <si>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</si>
  <si>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</si>
  <si>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</si>
  <si>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</si>
  <si>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</si>
  <si>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</si>
  <si>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</si>
  <si>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</si>
  <si>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</si>
  <si>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</si>
  <si>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</si>
  <si>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</si>
  <si>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</si>
  <si>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</si>
  <si>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</si>
  <si>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</si>
  <si>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</si>
  <si>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</si>
  <si>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</si>
  <si>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</si>
  <si>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</si>
  <si>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</si>
  <si>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</si>
  <si>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</si>
  <si>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</si>
  <si>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</si>
  <si>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</si>
  <si>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</si>
  <si>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</si>
  <si>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</si>
  <si>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</si>
  <si>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</si>
  <si>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</si>
  <si>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</si>
  <si>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</si>
  <si>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</si>
  <si>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</si>
  <si>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</si>
  <si>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</si>
  <si>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</si>
  <si>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</si>
  <si>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</si>
  <si>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</si>
  <si>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</si>
  <si>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</si>
  <si>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</si>
  <si>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</si>
  <si>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</si>
  <si>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</si>
  <si>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</si>
  <si>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</si>
  <si>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</si>
  <si>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</si>
  <si>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</si>
  <si>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</si>
  <si>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</si>
  <si>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</si>
  <si>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</si>
  <si>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</si>
  <si>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</si>
  <si>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</si>
  <si>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</si>
  <si>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</si>
  <si>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</si>
  <si>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</si>
  <si>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</si>
  <si>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</si>
  <si>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</si>
  <si>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</si>
  <si>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</si>
  <si>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</si>
  <si>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</si>
  <si>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</si>
  <si>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</si>
  <si>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</si>
  <si>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</si>
  <si>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</si>
  <si>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</si>
  <si>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</si>
  <si>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</si>
  <si>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</si>
  <si>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</si>
  <si>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</si>
  <si>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</si>
  <si>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</si>
  <si>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</si>
  <si>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</si>
  <si>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</si>
  <si>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</si>
  <si>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</si>
  <si>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</si>
  <si>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</si>
  <si>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</si>
  <si>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</si>
  <si>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</si>
  <si>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</si>
  <si>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</si>
  <si>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</si>
  <si>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</si>
  <si>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</si>
  <si>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</si>
  <si>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</si>
  <si>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</si>
  <si>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</si>
  <si>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</si>
  <si>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</si>
  <si>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</si>
  <si>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</si>
  <si>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</si>
  <si>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</si>
  <si>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</si>
  <si>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</si>
  <si>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</si>
  <si>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</si>
  <si>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</si>
  <si>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</si>
  <si>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</si>
  <si>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</si>
  <si>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</si>
  <si>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</si>
  <si>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</si>
  <si>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</si>
  <si>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</si>
  <si>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</si>
  <si>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</si>
  <si>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</si>
  <si>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</si>
  <si>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</si>
  <si>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</si>
  <si>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</si>
  <si>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</si>
  <si>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</si>
  <si>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</si>
  <si>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</si>
  <si>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</si>
  <si>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</si>
  <si>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</si>
  <si>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</si>
  <si>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</si>
  <si>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</si>
  <si>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</si>
  <si>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</si>
  <si>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</si>
  <si>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</si>
  <si>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</si>
  <si>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</si>
  <si>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</si>
  <si>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</si>
  <si>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</si>
  <si>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</si>
  <si>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</si>
  <si>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</si>
  <si>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</si>
  <si>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</si>
  <si>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</si>
  <si>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</si>
  <si>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</si>
  <si>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</si>
  <si>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</si>
  <si>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</si>
  <si>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</si>
  <si>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</si>
  <si>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</si>
  <si>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</si>
  <si>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</si>
  <si>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</si>
  <si>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</si>
  <si>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</si>
  <si>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</si>
  <si>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</si>
  <si>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</si>
  <si>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</si>
  <si>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</si>
  <si>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</si>
  <si>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</si>
  <si>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</si>
  <si>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</si>
  <si>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</si>
  <si>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</si>
  <si>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</si>
  <si>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</si>
  <si>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</si>
  <si>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</si>
  <si>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</si>
  <si>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</si>
  <si>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</si>
  <si>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</si>
  <si>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</si>
  <si>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</si>
  <si>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</si>
  <si>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</si>
  <si>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</si>
  <si>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</si>
  <si>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</si>
  <si>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</si>
  <si>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</si>
  <si>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</si>
  <si>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</si>
  <si>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</si>
  <si>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</si>
  <si>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</si>
  <si>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</si>
  <si>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</si>
  <si>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</si>
  <si>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</si>
  <si>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</si>
  <si>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</si>
  <si>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</si>
  <si>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</si>
  <si>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</si>
  <si>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</si>
  <si>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</si>
  <si>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</si>
  <si>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</si>
  <si>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</si>
  <si>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</si>
  <si>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</si>
  <si>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</si>
  <si>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</si>
  <si>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</si>
  <si>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</si>
  <si>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</si>
  <si>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</si>
  <si>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</si>
  <si>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</si>
  <si>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</si>
  <si>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</si>
  <si>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</si>
  <si>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</si>
  <si>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</si>
  <si>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</si>
  <si>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</si>
  <si>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</si>
  <si>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</si>
  <si>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</si>
  <si>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</si>
  <si>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</si>
  <si>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</si>
  <si>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</si>
  <si>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</si>
  <si>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</si>
  <si>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</si>
  <si>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</si>
  <si>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</si>
  <si>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</si>
  <si>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</si>
  <si>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</si>
  <si>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</si>
  <si>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</si>
  <si>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</si>
  <si>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</si>
  <si>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</si>
  <si>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</si>
  <si>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</si>
  <si>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</si>
  <si>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</si>
  <si>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</si>
  <si>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</si>
  <si>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</si>
  <si>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</si>
  <si>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</si>
  <si>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</si>
  <si>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</si>
  <si>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</si>
  <si>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</si>
  <si>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</si>
  <si>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</si>
  <si>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</si>
  <si>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</si>
  <si>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</si>
  <si>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</si>
  <si>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</si>
  <si>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</si>
  <si>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</si>
  <si>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</si>
  <si>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</si>
  <si>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</si>
  <si>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</si>
  <si>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</si>
  <si>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</si>
  <si>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</si>
  <si>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</si>
  <si>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</si>
  <si>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</si>
  <si>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</si>
  <si>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</si>
  <si>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</si>
  <si>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</si>
  <si>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</si>
  <si>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</si>
  <si>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</si>
  <si>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</si>
  <si>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</si>
  <si>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</si>
  <si>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</si>
  <si>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</si>
  <si>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</si>
  <si>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</si>
  <si>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</si>
  <si>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</si>
  <si>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</si>
  <si>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</si>
  <si>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</si>
  <si>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</si>
  <si>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</si>
  <si>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</si>
  <si>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</si>
  <si>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</si>
  <si>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</si>
  <si>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</si>
  <si>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</si>
  <si>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</si>
  <si>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</si>
  <si>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</si>
  <si>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</si>
  <si>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</si>
  <si>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</si>
  <si>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</si>
  <si>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</si>
  <si>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</si>
  <si>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</si>
  <si>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</si>
  <si>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</si>
  <si>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</si>
  <si>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</si>
  <si>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</si>
  <si>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</si>
  <si>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</si>
  <si>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</si>
  <si>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</si>
  <si>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</si>
  <si>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</si>
  <si>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</si>
  <si>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</si>
  <si>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</si>
  <si>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</si>
  <si>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</si>
  <si>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</si>
  <si>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</si>
  <si>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</si>
  <si>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</si>
  <si>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</si>
  <si>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</si>
  <si>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</si>
  <si>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</si>
  <si>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</si>
  <si>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</si>
  <si>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</si>
  <si>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</si>
  <si>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</si>
  <si>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</si>
  <si>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</si>
  <si>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</si>
  <si>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</si>
  <si>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</si>
  <si>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</si>
  <si>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</si>
  <si>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</si>
  <si>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</si>
  <si>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</si>
  <si>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</si>
  <si>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</si>
  <si>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</si>
  <si>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</si>
  <si>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</si>
  <si>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</si>
  <si>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</si>
  <si>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</si>
  <si>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</si>
  <si>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</si>
  <si>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</si>
  <si>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</si>
  <si>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</si>
  <si>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</si>
  <si>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</si>
  <si>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</si>
  <si>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</si>
  <si>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</si>
  <si>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</si>
  <si>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</si>
  <si>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</si>
  <si>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</si>
  <si>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</si>
  <si>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</si>
  <si>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</si>
  <si>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</si>
  <si>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</si>
  <si>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</si>
  <si>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</si>
  <si>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</si>
  <si>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</si>
  <si>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</si>
  <si>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</si>
  <si>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</si>
  <si>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</si>
  <si>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</si>
  <si>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</si>
  <si>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</si>
  <si>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</si>
  <si>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</si>
  <si>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</si>
  <si>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</si>
  <si>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</si>
  <si>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</si>
  <si>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</si>
  <si>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</si>
  <si>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</si>
  <si>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</si>
  <si>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</si>
  <si>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</si>
  <si>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</si>
  <si>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</si>
  <si>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</si>
  <si>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</si>
  <si>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</si>
  <si>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</si>
  <si>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</si>
  <si>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</si>
  <si>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</si>
  <si>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</si>
  <si>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</si>
  <si>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</si>
  <si>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</si>
  <si>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</si>
  <si>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</si>
  <si>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</si>
  <si>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</si>
  <si>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</si>
  <si>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</si>
  <si>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</si>
  <si>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</si>
  <si>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</si>
  <si>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</si>
  <si>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</si>
  <si>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</si>
  <si>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</si>
  <si>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</si>
  <si>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</si>
  <si>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</si>
  <si>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</si>
  <si>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</si>
  <si>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</si>
  <si>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</si>
  <si>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</si>
  <si>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</si>
  <si>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</si>
  <si>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</si>
  <si>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</si>
  <si>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</si>
  <si>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</si>
  <si>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</si>
  <si>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</si>
  <si>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</si>
  <si>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</si>
  <si>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</si>
  <si>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</si>
  <si>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</si>
  <si>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</si>
  <si>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</si>
  <si>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</si>
  <si>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</si>
  <si>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</si>
  <si>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</si>
  <si>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</si>
  <si>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</si>
  <si>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</si>
  <si>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</si>
  <si>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</si>
  <si>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</si>
  <si>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</si>
  <si>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</si>
  <si>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</si>
  <si>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</si>
  <si>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</si>
  <si>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</si>
  <si>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</si>
  <si>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</si>
  <si>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</si>
  <si>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</si>
  <si>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</si>
  <si>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</si>
  <si>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</si>
  <si>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</si>
  <si>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</si>
  <si>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</si>
  <si>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</si>
  <si>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</si>
  <si>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</si>
  <si>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</si>
  <si>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</si>
  <si>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</si>
  <si>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</si>
  <si>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</si>
  <si>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</si>
  <si>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</si>
  <si>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</si>
  <si>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</si>
  <si>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</si>
  <si>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</si>
  <si>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</si>
  <si>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</si>
  <si>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</si>
  <si>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</si>
  <si>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</si>
  <si>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</si>
  <si>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</si>
  <si>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</si>
  <si>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</si>
  <si>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</si>
  <si>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</si>
  <si>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</si>
  <si>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</si>
  <si>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</si>
  <si>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</si>
  <si>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</si>
  <si>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</si>
  <si>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</si>
  <si>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</si>
  <si>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</si>
  <si>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</si>
  <si>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</si>
  <si>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</si>
  <si>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</si>
  <si>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</si>
  <si>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</si>
  <si>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</si>
  <si>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</si>
  <si>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</si>
  <si>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</si>
  <si>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</si>
  <si>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</si>
  <si>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</si>
  <si>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</si>
  <si>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</si>
  <si>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</si>
  <si>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</si>
  <si>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</si>
  <si>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</si>
  <si>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</si>
  <si>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</si>
  <si>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</si>
  <si>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</si>
  <si>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</si>
  <si>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</si>
  <si>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</si>
  <si>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</si>
  <si>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</si>
  <si>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</si>
  <si>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</si>
  <si>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</si>
  <si>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</si>
  <si>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</si>
  <si>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</si>
  <si>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</si>
  <si>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</si>
  <si>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</si>
  <si>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</si>
  <si>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</si>
  <si>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</si>
  <si>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</si>
  <si>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</si>
  <si>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</si>
  <si>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</si>
  <si>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</si>
  <si>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</si>
  <si>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</si>
  <si>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</si>
  <si>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</si>
  <si>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</si>
  <si>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</si>
  <si>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</si>
  <si>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</si>
  <si>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</si>
  <si>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</si>
  <si>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</si>
  <si>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</si>
  <si>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</si>
  <si>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</si>
  <si>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</si>
  <si>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</si>
  <si>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</si>
  <si>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</si>
  <si>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</si>
  <si>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</si>
  <si>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</si>
  <si>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</si>
  <si>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</si>
  <si>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</si>
  <si>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</si>
  <si>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</si>
  <si>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</si>
  <si>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</si>
  <si>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</si>
  <si>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</si>
  <si>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</si>
  <si>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</si>
  <si>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</si>
  <si>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</si>
  <si>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</si>
  <si>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</si>
  <si>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</si>
  <si>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</si>
  <si>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</si>
  <si>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</si>
  <si>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</si>
  <si>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</si>
  <si>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</si>
  <si>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</si>
  <si>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</si>
  <si>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</si>
  <si>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</si>
  <si>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</si>
  <si>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</si>
  <si>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</si>
  <si>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</si>
  <si>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</si>
  <si>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</si>
  <si>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</si>
  <si>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</si>
  <si>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</si>
  <si>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</si>
  <si>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</si>
  <si>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</si>
  <si>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</si>
  <si>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</si>
  <si>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</si>
  <si>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</si>
  <si>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</si>
  <si>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</si>
  <si>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</si>
  <si>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</si>
  <si>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</si>
  <si>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</si>
  <si>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</si>
  <si>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</si>
  <si>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</si>
  <si>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</si>
  <si>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</si>
  <si>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</si>
  <si>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</si>
  <si>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</si>
  <si>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</si>
  <si>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</si>
  <si>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</si>
  <si>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</si>
  <si>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</si>
  <si>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</si>
  <si>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</si>
  <si>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</si>
  <si>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</si>
  <si>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</si>
  <si>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</si>
  <si>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</si>
  <si>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</si>
  <si>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</si>
  <si>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</si>
  <si>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</si>
  <si>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</si>
  <si>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</si>
  <si>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</si>
  <si>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</si>
  <si>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</si>
  <si>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</si>
  <si>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</si>
  <si>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</si>
  <si>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</si>
  <si>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</si>
  <si>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</si>
  <si>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</si>
  <si>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</si>
  <si>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</si>
  <si>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</si>
  <si>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</si>
  <si>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</si>
  <si>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</si>
  <si>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</si>
  <si>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</si>
  <si>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</si>
  <si>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</si>
  <si>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</si>
  <si>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</si>
  <si>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</si>
  <si>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</si>
  <si>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</si>
  <si>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</si>
  <si>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</si>
  <si>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</si>
  <si>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</si>
  <si>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</si>
  <si>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</si>
  <si>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</si>
  <si>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</si>
  <si>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</si>
  <si>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</si>
  <si>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</si>
  <si>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</si>
  <si>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</si>
  <si>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</si>
  <si>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</si>
  <si>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</si>
  <si>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</si>
  <si>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</si>
  <si>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</si>
  <si>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</si>
  <si>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</si>
  <si>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</si>
  <si>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</si>
  <si>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</si>
  <si>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</si>
  <si>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</si>
  <si>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</si>
  <si>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</si>
  <si>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</si>
  <si>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</si>
  <si>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</si>
  <si>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</si>
  <si>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</si>
  <si>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</si>
  <si>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</si>
  <si>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</si>
  <si>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</si>
  <si>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</si>
  <si>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</si>
  <si>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</si>
  <si>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</si>
  <si>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</si>
  <si>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</si>
  <si>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</si>
  <si>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</si>
  <si>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</si>
  <si>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</si>
  <si>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</si>
  <si>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</si>
  <si>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</si>
  <si>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</si>
  <si>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</si>
  <si>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</si>
  <si>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</si>
  <si>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</si>
  <si>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</si>
  <si>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</si>
  <si>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</si>
  <si>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</si>
  <si>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</si>
  <si>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</si>
  <si>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</si>
  <si>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</si>
  <si>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</si>
  <si>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</si>
  <si>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</si>
  <si>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</si>
  <si>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</si>
  <si>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</si>
  <si>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</si>
  <si>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</si>
  <si>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</si>
  <si>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</si>
  <si>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</si>
  <si>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</si>
  <si>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</si>
  <si>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</si>
  <si>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</si>
  <si>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</si>
  <si>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</si>
  <si>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</si>
  <si>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</si>
  <si>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</si>
  <si>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</si>
  <si>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</si>
  <si>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</si>
  <si>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</si>
  <si>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</si>
  <si>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</si>
  <si>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</si>
  <si>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</si>
  <si>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</si>
  <si>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</si>
  <si>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</si>
  <si>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</si>
  <si>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</si>
  <si>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</si>
  <si>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</si>
  <si>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</si>
  <si>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</si>
  <si>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</si>
  <si>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</si>
  <si>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</si>
  <si>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</si>
  <si>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</si>
  <si>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</si>
  <si>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</si>
  <si>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</si>
  <si>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</si>
  <si>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</si>
  <si>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</si>
  <si>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</si>
  <si>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</si>
  <si>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</si>
  <si>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</si>
  <si>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</si>
  <si>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</si>
  <si>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</si>
  <si>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</si>
  <si>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</si>
  <si>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</si>
  <si>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</si>
  <si>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</si>
  <si>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</si>
  <si>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</si>
  <si>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</si>
  <si>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</si>
  <si>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</si>
  <si>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</si>
  <si>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</si>
  <si>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</si>
  <si>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</si>
  <si>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</si>
  <si>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</si>
  <si>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</si>
  <si>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</si>
  <si>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</si>
  <si>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</si>
  <si>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</si>
  <si>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</si>
  <si>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</si>
  <si>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</si>
  <si>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</si>
  <si>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</si>
  <si>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</si>
  <si>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</si>
  <si>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</si>
  <si>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</si>
  <si>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</si>
  <si>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</si>
  <si>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</si>
  <si>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</si>
  <si>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</si>
  <si>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</si>
  <si>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</si>
  <si>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</si>
  <si>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</si>
  <si>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</si>
  <si>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</si>
  <si>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</si>
  <si>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</si>
  <si>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</si>
  <si>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</si>
  <si>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</si>
  <si>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</si>
  <si>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</si>
  <si>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</si>
  <si>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</si>
  <si>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</si>
  <si>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</si>
  <si>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</si>
  <si>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</si>
  <si>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</si>
  <si>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</si>
  <si>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</si>
  <si>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</si>
  <si>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</si>
  <si>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</si>
  <si>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</si>
  <si>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</si>
  <si>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</si>
  <si>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</si>
  <si>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</si>
  <si>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</si>
  <si>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</si>
  <si>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</si>
  <si>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</si>
  <si>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</si>
  <si>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</si>
  <si>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</si>
  <si>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</si>
  <si>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</si>
  <si>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</si>
  <si>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</si>
  <si>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</si>
  <si>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</si>
  <si>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</si>
  <si>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</si>
  <si>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</si>
  <si>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</si>
  <si>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</si>
  <si>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</si>
  <si>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</si>
  <si>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</si>
  <si>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</si>
  <si>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</si>
  <si>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</si>
  <si>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</si>
  <si>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</si>
  <si>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</si>
  <si>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</si>
  <si>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</si>
  <si>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</si>
  <si>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</si>
  <si>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</si>
  <si>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</si>
  <si>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</si>
  <si>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</si>
  <si>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</si>
  <si>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</si>
  <si>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</si>
  <si>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</si>
  <si>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</si>
  <si>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</si>
  <si>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</si>
  <si>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</si>
  <si>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</si>
  <si>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</si>
  <si>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</si>
  <si>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</si>
  <si>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</si>
  <si>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</si>
  <si>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</si>
  <si>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</si>
  <si>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</si>
  <si>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</si>
  <si>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</si>
  <si>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</si>
  <si>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</si>
  <si>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</si>
  <si>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</si>
  <si>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</si>
  <si>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</si>
  <si>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</si>
  <si>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</si>
  <si>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</si>
  <si>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</si>
  <si>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</si>
  <si>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</si>
  <si>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</si>
  <si>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</si>
  <si>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</si>
  <si>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</si>
  <si>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</si>
  <si>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</si>
  <si>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</si>
  <si>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</si>
  <si>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</si>
  <si>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</si>
  <si>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</si>
  <si>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</si>
  <si>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</si>
  <si>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</si>
  <si>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</si>
  <si>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</si>
  <si>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</si>
  <si>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</si>
  <si>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</si>
  <si>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</si>
  <si>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</si>
  <si>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</si>
  <si>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</si>
  <si>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</si>
  <si>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</si>
  <si>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</si>
  <si>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</si>
  <si>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</si>
  <si>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</si>
  <si>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</si>
  <si>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</si>
  <si>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</si>
  <si>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</si>
  <si>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</si>
  <si>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</si>
  <si>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</si>
  <si>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</si>
  <si>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</si>
  <si>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</si>
  <si>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</si>
  <si>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</si>
  <si>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</si>
  <si>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</si>
  <si>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</si>
  <si>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</si>
  <si>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</si>
  <si>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</si>
  <si>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</si>
  <si>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</si>
  <si>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</si>
  <si>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</si>
  <si>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</si>
  <si>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</si>
  <si>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</si>
  <si>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</si>
  <si>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</si>
  <si>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</si>
  <si>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</si>
  <si>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</si>
  <si>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</si>
  <si>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</si>
  <si>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</si>
  <si>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</si>
  <si>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</si>
  <si>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</si>
  <si>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</si>
  <si>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</si>
  <si>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</si>
  <si>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</si>
  <si>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</si>
  <si>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</si>
  <si>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</si>
  <si>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</si>
  <si>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</si>
  <si>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</si>
  <si>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</si>
  <si>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</si>
  <si>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</si>
  <si>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</si>
  <si>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</si>
  <si>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</si>
  <si>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</si>
  <si>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</si>
  <si>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</si>
  <si>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</si>
  <si>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</si>
  <si>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</si>
  <si>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</si>
  <si>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</si>
  <si>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</si>
  <si>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</si>
  <si>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</si>
  <si>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</si>
  <si>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</si>
  <si>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</si>
  <si>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</si>
  <si>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</si>
  <si>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</si>
  <si>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</si>
  <si>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</si>
  <si>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</si>
  <si>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</si>
  <si>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</si>
  <si>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</si>
  <si>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</si>
  <si>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</si>
  <si>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</si>
  <si>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</si>
  <si>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</si>
  <si>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</si>
  <si>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</si>
  <si>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</si>
  <si>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</si>
  <si>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</si>
  <si>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</si>
  <si>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</si>
  <si>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</si>
  <si>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</si>
  <si>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</si>
  <si>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</si>
  <si>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</si>
  <si>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</si>
  <si>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</si>
  <si>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</si>
  <si>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</si>
  <si>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</si>
  <si>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</si>
  <si>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</si>
  <si>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</si>
  <si>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</si>
  <si>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</si>
  <si>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</si>
  <si>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</si>
  <si>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</si>
  <si>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</si>
  <si>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</si>
  <si>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</si>
  <si>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</si>
  <si>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</si>
  <si>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</si>
  <si>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</si>
  <si>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</si>
  <si>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</si>
  <si>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</si>
  <si>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</si>
  <si>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</si>
  <si>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</si>
  <si>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</si>
  <si>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</si>
  <si>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</si>
  <si>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</si>
  <si>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</si>
  <si>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</si>
  <si>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</si>
  <si>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</si>
  <si>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</si>
  <si>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</si>
  <si>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</si>
  <si>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</si>
  <si>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</si>
  <si>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</si>
  <si>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</si>
  <si>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</si>
  <si>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</si>
  <si>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</si>
  <si>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</si>
  <si>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</si>
  <si>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</si>
  <si>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</si>
  <si>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</si>
  <si>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</si>
  <si>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</si>
  <si>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</si>
  <si>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</si>
  <si>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</si>
  <si>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</si>
  <si>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</si>
  <si>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</si>
  <si>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</si>
  <si>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</si>
  <si>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</si>
  <si>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</si>
  <si>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</si>
  <si>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</si>
  <si>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</si>
  <si>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</si>
  <si>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</si>
  <si>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</si>
  <si>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</si>
  <si>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</si>
  <si>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</si>
  <si>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</si>
  <si>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</si>
  <si>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</si>
  <si>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</si>
  <si>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</si>
  <si>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</si>
  <si>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</si>
  <si>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</si>
  <si>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</si>
  <si>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</si>
  <si>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</si>
  <si>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</si>
  <si>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</si>
  <si>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</si>
  <si>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</si>
  <si>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</si>
  <si>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</si>
  <si>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</si>
  <si>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</si>
  <si>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</si>
  <si>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</si>
  <si>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</si>
  <si>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</si>
  <si>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</si>
  <si>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</si>
  <si>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</si>
  <si>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</si>
  <si>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</si>
  <si>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</si>
  <si>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</si>
  <si>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</si>
  <si>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</si>
  <si>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</si>
  <si>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</si>
  <si>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</si>
  <si>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</si>
  <si>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</si>
  <si>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</si>
  <si>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</si>
  <si>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</si>
  <si>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</si>
  <si>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</si>
  <si>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</si>
  <si>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</si>
  <si>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</si>
  <si>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</si>
  <si>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</si>
  <si>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</si>
  <si>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</si>
  <si>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</si>
  <si>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</si>
  <si>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</si>
  <si>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</si>
  <si>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</si>
  <si>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</si>
  <si>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</si>
  <si>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</si>
  <si>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</si>
  <si>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</si>
  <si>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</si>
  <si>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</si>
  <si>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</si>
  <si>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</si>
  <si>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</si>
  <si>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</si>
  <si>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</si>
  <si>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</si>
  <si>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</si>
  <si>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</si>
  <si>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</si>
  <si>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</si>
  <si>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</si>
  <si>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</si>
  <si>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</si>
  <si>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</si>
  <si>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</si>
  <si>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</si>
  <si>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</si>
  <si>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</si>
  <si>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</si>
  <si>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</si>
  <si>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</si>
  <si>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</si>
  <si>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</si>
  <si>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</si>
  <si>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</si>
  <si>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</si>
  <si>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</si>
  <si>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</si>
  <si>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</si>
  <si>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</si>
  <si>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</si>
  <si>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</si>
  <si>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</si>
  <si>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</si>
  <si>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</si>
  <si>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</si>
  <si>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</si>
  <si>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</si>
  <si>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</si>
  <si>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</si>
  <si>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</si>
  <si>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</si>
  <si>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</si>
  <si>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</si>
  <si>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</si>
  <si>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</si>
  <si>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</si>
  <si>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</si>
  <si>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</si>
  <si>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</si>
  <si>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</si>
  <si>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</si>
  <si>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</si>
  <si>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</si>
  <si>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</si>
  <si>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</si>
  <si>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</si>
  <si>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</si>
  <si>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</si>
  <si>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</si>
  <si>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</si>
  <si>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</si>
  <si>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</si>
  <si>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</si>
  <si>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</si>
  <si>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</si>
  <si>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</si>
  <si>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</si>
  <si>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</si>
  <si>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</si>
  <si>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</si>
  <si>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</si>
  <si>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</si>
  <si>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</si>
  <si>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</si>
  <si>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</si>
  <si>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</si>
  <si>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</si>
  <si>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</si>
  <si>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</si>
  <si>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</si>
  <si>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</si>
  <si>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</si>
  <si>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</si>
  <si>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</si>
  <si>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</si>
  <si>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</si>
  <si>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</si>
  <si>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</si>
  <si>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</si>
  <si>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</si>
  <si>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</si>
  <si>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</si>
  <si>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</si>
  <si>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</si>
  <si>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</si>
  <si>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</si>
  <si>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</si>
  <si>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</si>
  <si>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</si>
  <si>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</si>
  <si>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</si>
  <si>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</si>
  <si>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</si>
  <si>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</si>
  <si>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</si>
  <si>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</si>
  <si>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</si>
  <si>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</si>
  <si>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</si>
  <si>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</si>
  <si>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</si>
  <si>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</si>
  <si>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</si>
  <si>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</si>
  <si>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</si>
  <si>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</si>
  <si>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</si>
  <si>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</si>
  <si>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</si>
  <si>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</si>
  <si>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</si>
  <si>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</si>
  <si>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</si>
  <si>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</si>
  <si>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</si>
  <si>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</si>
  <si>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</si>
  <si>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</si>
  <si>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</si>
  <si>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</si>
  <si>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</si>
  <si>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</si>
  <si>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</si>
  <si>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</si>
  <si>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</si>
  <si>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</si>
  <si>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</si>
  <si>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</si>
  <si>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</si>
  <si>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</si>
  <si>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</si>
  <si>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</si>
  <si>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</si>
  <si>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</si>
  <si>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</si>
  <si>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</si>
  <si>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</si>
  <si>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</si>
  <si>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</si>
  <si>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</si>
  <si>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</si>
  <si>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</si>
  <si>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</si>
  <si>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</si>
  <si>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</si>
  <si>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</si>
  <si>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</si>
  <si>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</si>
  <si>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</si>
  <si>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</si>
  <si>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</si>
  <si>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</si>
  <si>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</si>
  <si>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</si>
  <si>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</si>
  <si>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</si>
  <si>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</si>
  <si>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</si>
  <si>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</si>
  <si>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</si>
  <si>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</si>
  <si>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</si>
  <si>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</si>
  <si>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</si>
  <si>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</si>
  <si>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</si>
  <si>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</si>
  <si>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</si>
  <si>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</si>
  <si>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</si>
  <si>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</si>
  <si>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</si>
  <si>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</si>
  <si>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</si>
  <si>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</si>
  <si>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</si>
  <si>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</si>
  <si>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</si>
  <si>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</si>
  <si>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</si>
  <si>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</si>
  <si>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</si>
  <si>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</si>
  <si>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</si>
  <si>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</si>
  <si>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</si>
  <si>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</si>
  <si>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</si>
  <si>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</si>
  <si>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</si>
  <si>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</si>
  <si>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</si>
  <si>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</si>
  <si>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</si>
  <si>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</si>
  <si>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</si>
  <si>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</si>
  <si>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</si>
  <si>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</si>
  <si>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</si>
  <si>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</si>
  <si>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</si>
  <si>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</si>
  <si>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</si>
  <si>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</si>
  <si>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</si>
  <si>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</si>
  <si>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</si>
  <si>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</si>
  <si>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</si>
  <si>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</si>
  <si>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</si>
  <si>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</si>
  <si>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</si>
  <si>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</si>
  <si>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</si>
  <si>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</si>
  <si>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</si>
  <si>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</si>
  <si>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</si>
  <si>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</si>
  <si>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</si>
  <si>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</si>
  <si>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</si>
  <si>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</si>
  <si>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</si>
  <si>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</si>
  <si>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</si>
  <si>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</si>
  <si>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</si>
  <si>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</si>
  <si>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</si>
  <si>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</si>
  <si>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</si>
  <si>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</si>
  <si>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</si>
  <si>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</si>
  <si>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</si>
  <si>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</si>
  <si>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</si>
  <si>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</si>
  <si>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</si>
  <si>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</si>
  <si>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</si>
  <si>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</si>
  <si>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</si>
  <si>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</si>
  <si>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</si>
  <si>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</si>
  <si>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</si>
  <si>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</si>
  <si>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</si>
  <si>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</si>
  <si>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</si>
  <si>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</si>
  <si>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</si>
  <si>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</si>
  <si>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</si>
  <si>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</si>
  <si>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</si>
  <si>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</si>
  <si>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</si>
  <si>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</si>
  <si>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</si>
  <si>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</si>
  <si>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</si>
  <si>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</si>
  <si>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</si>
  <si>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</si>
  <si>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</si>
  <si>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</si>
  <si>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</si>
  <si>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</si>
  <si>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</si>
  <si>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</si>
  <si>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</si>
  <si>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</si>
  <si>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</si>
  <si>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</si>
  <si>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</si>
  <si>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</si>
  <si>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</si>
  <si>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</si>
  <si>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</si>
  <si>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</si>
  <si>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</si>
  <si>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</si>
  <si>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</si>
  <si>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</si>
  <si>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</si>
  <si>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</si>
  <si>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</si>
  <si>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</si>
  <si>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</si>
  <si>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</si>
  <si>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</si>
  <si>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</si>
  <si>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</si>
  <si>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</si>
  <si>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</si>
  <si>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</si>
  <si>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</si>
  <si>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</si>
  <si>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</si>
  <si>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</si>
  <si>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</si>
  <si>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</si>
  <si>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</si>
  <si>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</si>
  <si>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</si>
  <si>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</si>
  <si>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</si>
  <si>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</si>
  <si>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</si>
  <si>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</si>
  <si>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</si>
  <si>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</si>
  <si>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</si>
  <si>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</si>
  <si>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</si>
  <si>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</si>
  <si>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</si>
  <si>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</si>
  <si>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</si>
  <si>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</si>
  <si>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</si>
  <si>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</si>
  <si>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</si>
  <si>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</si>
  <si>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</si>
  <si>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</si>
  <si>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</si>
  <si>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</si>
  <si>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</si>
  <si>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</si>
  <si>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</si>
  <si>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</si>
  <si>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</si>
  <si>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</si>
  <si>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</si>
  <si>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</si>
  <si>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</si>
  <si>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</si>
  <si>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</si>
  <si>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</si>
  <si>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</si>
  <si>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</si>
  <si>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</si>
  <si>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</si>
  <si>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</si>
  <si>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</si>
  <si>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</si>
  <si>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</si>
  <si>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</si>
  <si>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</si>
  <si>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</si>
  <si>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</si>
  <si>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</si>
  <si>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</si>
  <si>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</si>
  <si>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</si>
  <si>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</si>
  <si>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</si>
  <si>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</si>
  <si>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</si>
  <si>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</si>
  <si>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</si>
  <si>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</si>
  <si>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</si>
  <si>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</si>
  <si>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</si>
  <si>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</si>
  <si>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</si>
  <si>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</si>
  <si>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</si>
  <si>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</si>
  <si>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</si>
  <si>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</si>
  <si>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</si>
  <si>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</si>
  <si>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</si>
  <si>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</si>
  <si>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</si>
  <si>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</si>
  <si>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</si>
  <si>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</si>
  <si>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</si>
  <si>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</si>
  <si>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</si>
  <si>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</si>
  <si>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</si>
  <si>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</si>
  <si>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</si>
  <si>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</si>
  <si>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</si>
  <si>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</si>
  <si>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</si>
  <si>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</si>
  <si>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</si>
  <si>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</si>
  <si>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</si>
  <si>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</si>
  <si>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</si>
  <si>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</si>
  <si>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</si>
  <si>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</si>
  <si>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</si>
  <si>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</si>
  <si>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</si>
  <si>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</si>
  <si>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</si>
  <si>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</si>
  <si>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</si>
  <si>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</si>
  <si>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</si>
  <si>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</si>
  <si>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</si>
  <si>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</si>
  <si>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</si>
  <si>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</si>
  <si>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</si>
  <si>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</si>
  <si>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</si>
  <si>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</si>
  <si>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</si>
  <si>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</si>
  <si>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</si>
  <si>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</si>
  <si>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</si>
  <si>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</si>
  <si>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</si>
  <si>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</si>
  <si>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</si>
  <si>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</si>
  <si>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</si>
  <si>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</si>
  <si>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</si>
  <si>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</si>
  <si>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</si>
  <si>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</si>
  <si>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</si>
  <si>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</si>
  <si>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</si>
  <si>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</si>
  <si>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</si>
  <si>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</si>
  <si>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</si>
  <si>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</si>
  <si>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</si>
  <si>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</si>
  <si>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</si>
  <si>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</si>
  <si>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</si>
  <si>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</si>
  <si>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</si>
  <si>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</si>
  <si>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</si>
  <si>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</si>
  <si>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</si>
  <si>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</si>
  <si>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</si>
  <si>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</si>
  <si>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</si>
  <si>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</si>
  <si>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</si>
  <si>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</si>
  <si>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</si>
  <si>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</si>
  <si>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</si>
  <si>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</si>
  <si>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</si>
  <si>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</si>
  <si>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</si>
  <si>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</si>
  <si>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</si>
  <si>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</si>
  <si>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</si>
  <si>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</si>
  <si>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</si>
  <si>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</si>
  <si>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</si>
  <si>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</si>
  <si>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</si>
  <si>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</si>
  <si>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</si>
  <si>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</si>
  <si>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</si>
  <si>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</si>
  <si>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</si>
  <si>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</si>
  <si>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</si>
  <si>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</si>
  <si>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</si>
  <si>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</si>
  <si>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</si>
  <si>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</si>
  <si>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</si>
  <si>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</si>
  <si>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</si>
  <si>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</si>
  <si>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</si>
  <si>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</si>
  <si>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</si>
  <si>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</si>
  <si>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</si>
  <si>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</si>
  <si>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</si>
  <si>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</si>
  <si>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</si>
  <si>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</si>
  <si>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</si>
  <si>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</si>
  <si>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</si>
  <si>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</si>
  <si>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</si>
  <si>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</si>
  <si>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</si>
  <si>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</si>
  <si>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</si>
  <si>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</si>
  <si>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</si>
  <si>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</si>
  <si>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</si>
  <si>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</si>
  <si>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</si>
  <si>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</si>
  <si>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</si>
  <si>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</si>
  <si>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</si>
  <si>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</si>
  <si>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</si>
  <si>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</si>
  <si>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</si>
  <si>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</si>
  <si>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</si>
  <si>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</si>
  <si>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</si>
  <si>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</si>
  <si>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</si>
  <si>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</si>
  <si>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</si>
  <si>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</si>
  <si>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</si>
  <si>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</si>
  <si>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</si>
  <si>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</si>
  <si>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</si>
  <si>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</si>
  <si>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</si>
  <si>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</si>
  <si>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</si>
  <si>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</si>
  <si>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</si>
  <si>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</si>
  <si>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</si>
  <si>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</si>
  <si>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</si>
  <si>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</si>
  <si>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</si>
  <si>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</si>
  <si>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</si>
  <si>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</si>
  <si>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</si>
  <si>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</si>
  <si>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</si>
  <si>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</si>
  <si>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</si>
  <si>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</si>
  <si>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</si>
  <si>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</si>
  <si>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</si>
  <si>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</si>
  <si>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</si>
  <si>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</si>
  <si>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</si>
  <si>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</si>
  <si>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</si>
  <si>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</si>
  <si>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</si>
  <si>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</si>
  <si>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</si>
  <si>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</si>
  <si>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</si>
  <si>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</si>
  <si>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</si>
  <si>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</si>
  <si>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</si>
  <si>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</si>
  <si>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</si>
  <si>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</si>
  <si>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</si>
  <si>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</si>
  <si>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</si>
  <si>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</si>
  <si>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</si>
  <si>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</si>
  <si>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</si>
  <si>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</si>
  <si>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</si>
  <si>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</si>
  <si>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</si>
  <si>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</si>
  <si>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</si>
  <si>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</si>
  <si>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</si>
  <si>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</si>
  <si>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</si>
  <si>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</si>
  <si>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</si>
  <si>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</si>
  <si>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</si>
  <si>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</si>
  <si>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</si>
  <si>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</si>
  <si>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</si>
  <si>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</si>
  <si>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</si>
  <si>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</si>
  <si>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</si>
  <si>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</si>
  <si>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</si>
  <si>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</si>
  <si>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</si>
  <si>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</si>
  <si>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</si>
  <si>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</si>
  <si>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</si>
  <si>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</si>
  <si>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</si>
  <si>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</si>
  <si>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</si>
  <si>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</si>
  <si>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</si>
  <si>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</si>
  <si>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</si>
  <si>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</si>
  <si>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</si>
  <si>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</si>
  <si>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</si>
  <si>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</si>
  <si>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</si>
  <si>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</si>
  <si>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</si>
  <si>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</si>
  <si>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</si>
  <si>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</si>
  <si>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</si>
  <si>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</si>
  <si>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</si>
  <si>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</si>
  <si>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</si>
  <si>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</si>
  <si>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</si>
  <si>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</si>
  <si>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</si>
  <si>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</si>
  <si>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</si>
  <si>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</si>
  <si>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</si>
  <si>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</si>
  <si>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</si>
  <si>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</si>
  <si>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</si>
  <si>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</si>
  <si>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</si>
  <si>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</si>
  <si>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</si>
  <si>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</si>
  <si>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</si>
  <si>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</si>
  <si>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</si>
  <si>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</si>
  <si>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</si>
  <si>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</si>
  <si>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</si>
  <si>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</si>
  <si>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</si>
  <si>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</si>
  <si>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</si>
  <si>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</si>
  <si>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</si>
  <si>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</si>
  <si>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</si>
  <si>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</si>
  <si>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</si>
  <si>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</si>
  <si>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</si>
  <si>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</si>
  <si>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</si>
  <si>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</si>
  <si>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</si>
  <si>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</si>
  <si>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</si>
  <si>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</si>
  <si>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</si>
  <si>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</si>
  <si>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</si>
  <si>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</si>
  <si>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</si>
  <si>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</si>
  <si>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</si>
  <si>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</si>
  <si>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</si>
  <si>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</si>
  <si>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</si>
  <si>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</si>
  <si>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</si>
  <si>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</si>
  <si>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</si>
  <si>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</si>
  <si>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</si>
  <si>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</si>
  <si>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</si>
  <si>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</si>
  <si>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</si>
  <si>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</si>
  <si>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</si>
  <si>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</si>
  <si>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</si>
  <si>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</si>
  <si>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</si>
  <si>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</si>
  <si>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</si>
  <si>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</si>
  <si>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</si>
  <si>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</si>
  <si>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</si>
  <si>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</si>
  <si>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</si>
  <si>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</si>
  <si>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</si>
  <si>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</si>
  <si>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</si>
  <si>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</si>
  <si>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</si>
  <si>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</si>
  <si>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</si>
  <si>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</si>
  <si>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</si>
  <si>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</si>
  <si>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</si>
  <si>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</si>
  <si>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</si>
  <si>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</si>
  <si>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</si>
  <si>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</si>
  <si>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</si>
  <si>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</si>
  <si>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</si>
  <si>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</si>
  <si>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</si>
  <si>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</si>
  <si>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</si>
  <si>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</si>
  <si>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</si>
  <si>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</si>
  <si>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</si>
  <si>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</si>
  <si>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</si>
  <si>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</si>
  <si>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</si>
  <si>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</si>
  <si>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</si>
  <si>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</si>
  <si>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</si>
  <si>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</si>
  <si>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</si>
  <si>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</si>
  <si>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</si>
  <si>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</si>
  <si>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</si>
  <si>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</si>
  <si>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</si>
  <si>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</si>
  <si>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</si>
  <si>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</si>
  <si>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</si>
  <si>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</si>
  <si>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</si>
  <si>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</si>
  <si>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</si>
  <si>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</si>
  <si>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</si>
  <si>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</si>
  <si>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</si>
  <si>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</si>
  <si>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</si>
  <si>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</si>
  <si>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</si>
  <si>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</si>
  <si>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</si>
  <si>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</si>
  <si>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</si>
  <si>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</si>
  <si>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</si>
  <si>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</si>
  <si>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</si>
  <si>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</si>
  <si>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</si>
  <si>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</si>
  <si>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</si>
  <si>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</si>
  <si>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</si>
  <si>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</si>
  <si>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</si>
  <si>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</si>
  <si>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</si>
  <si>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</si>
  <si>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</si>
  <si>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</si>
  <si>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</si>
  <si>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</si>
  <si>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</si>
  <si>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</si>
  <si>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</si>
  <si>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</si>
  <si>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</si>
  <si>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</si>
  <si>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</si>
  <si>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</si>
  <si>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</si>
  <si>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</si>
  <si>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</si>
  <si>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</si>
  <si>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</si>
  <si>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</si>
  <si>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</si>
  <si>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</si>
  <si>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</si>
  <si>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</si>
  <si>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</si>
  <si>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</si>
  <si>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</si>
  <si>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</si>
  <si>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</si>
  <si>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</si>
  <si>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</si>
  <si>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</si>
  <si>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</si>
  <si>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</si>
  <si>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</si>
  <si>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</si>
  <si>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</si>
  <si>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</si>
  <si>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</si>
  <si>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</si>
  <si>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</si>
  <si>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</si>
  <si>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</si>
  <si>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</si>
  <si>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</si>
  <si>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</si>
  <si>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</si>
  <si>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</si>
  <si>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</si>
  <si>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</si>
  <si>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</si>
  <si>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</si>
  <si>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</si>
  <si>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</si>
  <si>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</si>
  <si>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</si>
  <si>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</si>
  <si>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</si>
  <si>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</si>
  <si>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</si>
  <si>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</si>
  <si>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</si>
  <si>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</si>
  <si>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</si>
  <si>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</si>
  <si>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</si>
  <si>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</si>
  <si>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</si>
  <si>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</si>
  <si>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</si>
  <si>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</si>
  <si>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</si>
  <si>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</si>
  <si>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</si>
  <si>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</si>
  <si>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</si>
  <si>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</si>
  <si>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</si>
  <si>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</si>
  <si>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</si>
  <si>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</si>
  <si>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</si>
  <si>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</si>
  <si>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</si>
  <si>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</si>
  <si>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</si>
  <si>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</si>
  <si>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</si>
  <si>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</si>
  <si>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</si>
  <si>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</si>
  <si>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</si>
  <si>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</si>
  <si>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</si>
  <si>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</si>
  <si>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</si>
  <si>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</si>
  <si>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</si>
  <si>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</si>
  <si>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</si>
  <si>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</si>
  <si>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</si>
  <si>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</si>
  <si>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</si>
  <si>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</si>
  <si>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</si>
  <si>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</si>
  <si>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</si>
  <si>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</si>
  <si>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</si>
  <si>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</si>
  <si>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</si>
  <si>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</si>
  <si>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</si>
  <si>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</si>
  <si>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</si>
  <si>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</si>
  <si>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</si>
  <si>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</si>
  <si>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</si>
  <si>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</si>
  <si>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</si>
  <si>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</si>
  <si>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</si>
  <si>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</si>
  <si>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</si>
  <si>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</si>
  <si>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</si>
  <si>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</si>
  <si>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</si>
  <si>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</si>
  <si>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</si>
  <si>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</si>
  <si>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</si>
  <si>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</si>
  <si>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</si>
  <si>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</si>
  <si>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</si>
  <si>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</si>
  <si>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</si>
  <si>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</si>
  <si>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</si>
  <si>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</si>
  <si>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</si>
  <si>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</si>
  <si>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</si>
  <si>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</si>
  <si>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</si>
  <si>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</si>
  <si>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</si>
  <si>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</si>
  <si>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</si>
  <si>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</si>
  <si>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</si>
  <si>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</si>
  <si>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</si>
  <si>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</si>
  <si>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</si>
  <si>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</si>
  <si>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</si>
  <si>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</si>
  <si>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</si>
  <si>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</si>
  <si>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</si>
  <si>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</si>
  <si>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</si>
  <si>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</si>
  <si>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</si>
  <si>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</si>
  <si>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</si>
  <si>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</si>
  <si>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</si>
  <si>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</si>
  <si>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</si>
  <si>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</si>
  <si>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</si>
  <si>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</si>
  <si>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</si>
  <si>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</si>
  <si>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</si>
  <si>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</si>
  <si>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</si>
  <si>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</si>
  <si>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</si>
  <si>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</si>
  <si>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</si>
  <si>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</si>
  <si>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</si>
  <si>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</si>
  <si>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</si>
  <si>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</si>
  <si>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</si>
  <si>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</si>
  <si>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</si>
  <si>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</si>
  <si>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</si>
  <si>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</si>
  <si>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</si>
  <si>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</si>
  <si>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</si>
  <si>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</si>
  <si>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</si>
  <si>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</si>
  <si>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</si>
  <si>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</si>
  <si>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</si>
  <si>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</si>
  <si>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</si>
  <si>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</si>
  <si>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</si>
  <si>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</si>
  <si>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</si>
  <si>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</si>
  <si>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</si>
  <si>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</si>
  <si>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</si>
  <si>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</si>
  <si>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</si>
  <si>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</si>
  <si>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</si>
  <si>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</si>
  <si>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</si>
  <si>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</si>
  <si>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</si>
  <si>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</si>
  <si>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</si>
  <si>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</si>
  <si>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</si>
  <si>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</si>
  <si>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</si>
  <si>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</si>
  <si>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</si>
  <si>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</si>
  <si>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</si>
  <si>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</si>
  <si>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</si>
  <si>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</si>
  <si>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</si>
  <si>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</si>
  <si>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</si>
  <si>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</si>
  <si>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</si>
  <si>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</si>
  <si>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</si>
  <si>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</si>
  <si>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</si>
  <si>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</si>
  <si>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</si>
  <si>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</si>
  <si>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</si>
  <si>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</si>
  <si>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</si>
  <si>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</si>
  <si>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</si>
  <si>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</si>
  <si>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</si>
  <si>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</si>
  <si>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</si>
  <si>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</si>
  <si>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</si>
  <si>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</si>
  <si>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</si>
  <si>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</si>
  <si>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</si>
  <si>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</si>
  <si>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</si>
  <si>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</si>
  <si>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</si>
  <si>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</si>
  <si>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</si>
  <si>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</si>
  <si>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</si>
  <si>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</si>
  <si>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</si>
  <si>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</si>
  <si>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</si>
  <si>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</si>
  <si>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</si>
  <si>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</si>
  <si>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</si>
  <si>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</si>
  <si>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</si>
  <si>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</si>
  <si>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</si>
  <si>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</si>
  <si>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</si>
  <si>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</si>
  <si>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</si>
  <si>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</si>
  <si>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</si>
  <si>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</si>
  <si>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</si>
  <si>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</si>
  <si>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</si>
  <si>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</si>
  <si>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</si>
  <si>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</si>
  <si>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</si>
  <si>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</si>
  <si>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</si>
  <si>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</si>
  <si>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</si>
  <si>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</si>
  <si>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</si>
  <si>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</si>
  <si>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</si>
  <si>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</si>
  <si>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</si>
  <si>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</si>
  <si>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</si>
  <si>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</si>
  <si>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</si>
  <si>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</si>
  <si>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</si>
  <si>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</si>
  <si>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</si>
  <si>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</si>
  <si>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</si>
  <si>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</si>
  <si>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</si>
  <si>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</si>
  <si>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</si>
  <si>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</si>
  <si>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</si>
  <si>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</si>
  <si>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</si>
  <si>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</si>
  <si>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</si>
  <si>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</si>
  <si>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</si>
  <si>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</si>
  <si>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</si>
  <si>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</si>
  <si>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</si>
  <si>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</si>
  <si>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</si>
  <si>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</si>
  <si>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</si>
  <si>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</si>
  <si>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</si>
  <si>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</si>
  <si>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</si>
  <si>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</si>
  <si>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</si>
  <si>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</si>
  <si>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</si>
  <si>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</si>
  <si>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</si>
  <si>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</si>
  <si>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</si>
  <si>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</si>
  <si>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</si>
  <si>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</si>
  <si>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</si>
  <si>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</si>
  <si>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</si>
  <si>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</si>
  <si>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</si>
  <si>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</si>
  <si>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</si>
  <si>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</si>
  <si>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</si>
  <si>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</si>
  <si>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</si>
  <si>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</si>
  <si>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</si>
  <si>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</si>
  <si>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</si>
  <si>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</si>
  <si>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</si>
  <si>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</si>
  <si>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</si>
  <si>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</si>
  <si>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</si>
  <si>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</si>
  <si>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</si>
  <si>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</si>
  <si>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</si>
  <si>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</si>
  <si>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</si>
  <si>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</si>
  <si>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</si>
  <si>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</si>
  <si>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</si>
  <si>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</si>
  <si>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</si>
  <si>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</si>
  <si>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</si>
  <si>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</si>
  <si>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</si>
  <si>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</si>
  <si>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</si>
  <si>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</si>
  <si>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</si>
  <si>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</si>
  <si>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</si>
  <si>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</si>
  <si>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</si>
  <si>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</si>
  <si>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</si>
  <si>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</si>
  <si>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</si>
  <si>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</si>
  <si>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</si>
  <si>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</si>
  <si>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</si>
  <si>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</si>
  <si>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</si>
  <si>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</si>
  <si>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</si>
  <si>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</si>
  <si>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</si>
  <si>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</si>
  <si>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</si>
  <si>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</si>
  <si>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</si>
  <si>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</si>
  <si>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</si>
  <si>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</si>
  <si>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</si>
  <si>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</si>
  <si>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</si>
  <si>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</si>
  <si>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</si>
  <si>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</si>
  <si>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</si>
  <si>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</si>
  <si>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</si>
  <si>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</si>
  <si>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</si>
  <si>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</si>
  <si>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</si>
  <si>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</si>
  <si>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</si>
  <si>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</si>
  <si>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</si>
  <si>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</si>
  <si>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</si>
  <si>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</si>
  <si>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</si>
  <si>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</si>
  <si>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</si>
  <si>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</si>
  <si>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</si>
  <si>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</si>
  <si>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</si>
  <si>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</si>
  <si>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</si>
  <si>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</si>
  <si>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</si>
  <si>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</si>
  <si>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</si>
  <si>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</si>
  <si>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</si>
  <si>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</si>
  <si>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</si>
  <si>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</si>
  <si>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</si>
  <si>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</si>
  <si>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</si>
  <si>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</si>
  <si>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</si>
  <si>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</si>
  <si>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</si>
  <si>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</si>
  <si>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</si>
  <si>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</si>
  <si>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</si>
  <si>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</si>
  <si>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</si>
  <si>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</si>
  <si>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</si>
  <si>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</si>
  <si>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</si>
  <si>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</si>
  <si>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</si>
  <si>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</si>
  <si>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</si>
  <si>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</si>
  <si>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</si>
  <si>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</si>
  <si>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</si>
  <si>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</si>
  <si>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</si>
  <si>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</si>
  <si>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</si>
  <si>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</si>
  <si>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</si>
  <si>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</si>
  <si>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</si>
  <si>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</si>
  <si>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</si>
  <si>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</si>
  <si>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</si>
  <si>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</si>
  <si>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</si>
  <si>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</si>
  <si>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</si>
  <si>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</si>
  <si>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</si>
  <si>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</si>
  <si>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</si>
  <si>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</si>
  <si>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</si>
  <si>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</si>
  <si>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</si>
  <si>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</si>
  <si>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</si>
  <si>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</si>
  <si>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</si>
  <si>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</si>
  <si>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</si>
  <si>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</si>
  <si>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</si>
  <si>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</si>
  <si>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</si>
  <si>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</si>
  <si>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</si>
  <si>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</si>
  <si>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</si>
  <si>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</si>
  <si>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</si>
  <si>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</si>
  <si>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</si>
  <si>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</si>
  <si>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</si>
  <si>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</si>
  <si>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</si>
  <si>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</si>
  <si>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</si>
  <si>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</si>
  <si>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</si>
  <si>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</si>
  <si>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</si>
  <si>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</si>
  <si>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</si>
  <si>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</si>
  <si>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</si>
  <si>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</si>
  <si>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</si>
  <si>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</si>
  <si>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</si>
  <si>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</si>
  <si>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</si>
  <si>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</si>
  <si>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</si>
  <si>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</si>
  <si>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</si>
  <si>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</si>
  <si>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</si>
  <si>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</si>
  <si>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</si>
  <si>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</si>
  <si>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</si>
  <si>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</si>
  <si>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</si>
  <si>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</si>
  <si>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</si>
  <si>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</si>
  <si>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</si>
  <si>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</si>
  <si>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</si>
  <si>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</si>
  <si>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</si>
  <si>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</si>
  <si>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</si>
  <si>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</si>
  <si>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</si>
  <si>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</si>
  <si>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</si>
  <si>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</si>
  <si>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</si>
  <si>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</si>
  <si>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</si>
  <si>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</si>
  <si>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</si>
  <si>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</si>
  <si>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</si>
  <si>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</si>
  <si>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</si>
  <si>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</si>
  <si>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</si>
  <si>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</si>
  <si>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</si>
  <si>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</si>
  <si>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</si>
  <si>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</si>
  <si>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</si>
  <si>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</si>
  <si>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</si>
  <si>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</si>
  <si>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</si>
  <si>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</si>
  <si>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</si>
  <si>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</si>
  <si>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</si>
  <si>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</si>
  <si>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</si>
  <si>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</si>
  <si>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</si>
  <si>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</si>
  <si>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</si>
  <si>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</si>
  <si>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</si>
  <si>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</si>
  <si>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</si>
  <si>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</si>
  <si>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</si>
  <si>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</si>
  <si>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</si>
  <si>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</si>
  <si>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</si>
  <si>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</si>
  <si>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</si>
  <si>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</si>
  <si>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</si>
  <si>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</si>
  <si>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</si>
  <si>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</si>
  <si>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</si>
  <si>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</si>
  <si>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</si>
  <si>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</si>
  <si>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</si>
  <si>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</si>
  <si>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</si>
  <si>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</si>
  <si>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</si>
  <si>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</si>
  <si>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</si>
  <si>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</si>
  <si>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</si>
  <si>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</si>
  <si>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</si>
  <si>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</si>
  <si>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</si>
  <si>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</si>
  <si>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</si>
  <si>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</si>
  <si>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</si>
  <si>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</si>
  <si>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</si>
  <si>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</si>
  <si>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</si>
  <si>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</si>
  <si>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</si>
  <si>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</si>
  <si>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</si>
  <si>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</si>
  <si>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</si>
  <si>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</si>
  <si>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</si>
  <si>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</si>
  <si>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</si>
  <si>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</si>
  <si>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</si>
  <si>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</si>
  <si>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</si>
  <si>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</si>
  <si>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</si>
  <si>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</si>
  <si>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</si>
  <si>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</si>
  <si>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</si>
  <si>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</si>
  <si>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</si>
  <si>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</si>
  <si>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</si>
  <si>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</si>
  <si>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</si>
  <si>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</si>
  <si>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</si>
  <si>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</si>
  <si>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</si>
  <si>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</si>
  <si>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</si>
  <si>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</si>
  <si>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</si>
  <si>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</si>
  <si>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</si>
  <si>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</si>
  <si>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</si>
  <si>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</si>
  <si>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</si>
  <si>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</si>
  <si>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</si>
  <si>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</si>
  <si>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</si>
  <si>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</si>
  <si>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</si>
  <si>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</si>
  <si>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</si>
  <si>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</si>
  <si>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</si>
  <si>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</si>
  <si>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</si>
  <si>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</si>
  <si>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</si>
  <si>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</si>
  <si>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</si>
  <si>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</si>
  <si>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</si>
  <si>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</si>
  <si>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</si>
  <si>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</si>
  <si>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</si>
  <si>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</si>
  <si>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</si>
  <si>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</si>
  <si>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</si>
  <si>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</si>
  <si>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</si>
  <si>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</si>
  <si>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</si>
  <si>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</si>
  <si>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</si>
  <si>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</si>
  <si>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</si>
  <si>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</si>
  <si>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</si>
  <si>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</si>
  <si>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</si>
  <si>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</si>
  <si>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</si>
  <si>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</si>
  <si>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</si>
  <si>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</si>
  <si>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</si>
  <si>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</si>
  <si>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</si>
  <si>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</si>
  <si>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</si>
  <si>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</si>
  <si>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</si>
  <si>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</si>
  <si>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</si>
  <si>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</si>
  <si>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</si>
  <si>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</si>
  <si>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</si>
  <si>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</si>
  <si>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</si>
  <si>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</si>
  <si>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</si>
  <si>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</si>
  <si>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</si>
  <si>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</si>
  <si>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</si>
  <si>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</si>
  <si>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</si>
  <si>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</si>
  <si>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</si>
  <si>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</si>
  <si>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</si>
  <si>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</si>
  <si>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</si>
  <si>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</si>
  <si>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</si>
  <si>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</si>
  <si>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</si>
  <si>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</si>
  <si>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</si>
  <si>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</si>
  <si>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</si>
  <si>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</si>
  <si>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</si>
  <si>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</si>
  <si>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</si>
  <si>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</si>
  <si>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</si>
  <si>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</si>
  <si>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</si>
  <si>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</si>
  <si>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</si>
  <si>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</si>
  <si>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</si>
  <si>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</si>
  <si>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</si>
  <si>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</si>
  <si>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</si>
  <si>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</si>
  <si>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</si>
  <si>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</si>
  <si>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</si>
  <si>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</si>
  <si>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</si>
  <si>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</si>
  <si>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</si>
  <si>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</si>
  <si>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</si>
  <si>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</si>
  <si>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</si>
  <si>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</si>
  <si>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</si>
  <si>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</si>
  <si>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</si>
  <si>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</si>
  <si>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</si>
  <si>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</si>
  <si>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</si>
  <si>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</si>
  <si>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</si>
  <si>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</si>
  <si>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</si>
  <si>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</si>
  <si>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</si>
  <si>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</si>
  <si>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</si>
  <si>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</si>
  <si>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</si>
  <si>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</si>
  <si>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</si>
  <si>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</si>
  <si>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</si>
  <si>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</si>
  <si>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</si>
  <si>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</si>
  <si>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</si>
  <si>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</si>
  <si>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</si>
  <si>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</si>
  <si>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</si>
  <si>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</si>
  <si>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</si>
  <si>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</si>
  <si>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</si>
  <si>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</si>
  <si>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</si>
  <si>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</si>
  <si>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</si>
  <si>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</si>
  <si>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</si>
  <si>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</si>
  <si>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</si>
  <si>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</si>
  <si>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</si>
  <si>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</si>
  <si>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</si>
  <si>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</si>
  <si>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</si>
  <si>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</si>
  <si>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</si>
  <si>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</si>
  <si>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</si>
  <si>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</si>
  <si>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</si>
  <si>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</si>
  <si>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</si>
  <si>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</si>
  <si>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</si>
  <si>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</si>
  <si>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</si>
  <si>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</si>
  <si>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</si>
  <si>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</si>
  <si>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</si>
  <si>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</si>
  <si>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</si>
  <si>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</si>
  <si>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</si>
  <si>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</si>
  <si>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</si>
  <si>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</si>
  <si>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</si>
  <si>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</si>
  <si>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</si>
  <si>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</si>
  <si>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</si>
  <si>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</si>
  <si>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</si>
  <si>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</si>
  <si>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</si>
  <si>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</si>
  <si>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</si>
  <si>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</si>
  <si>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</si>
  <si>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</si>
  <si>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</si>
  <si>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</si>
  <si>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</si>
  <si>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</si>
  <si>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</si>
  <si>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</si>
  <si>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</si>
  <si>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</si>
  <si>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</si>
  <si>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</si>
  <si>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PCM-20251123-00001879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</si>
</sst>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30" dataDxfId="29" headerRowBorderDxfId="27" tableBorderDxfId="28">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321.91842615740461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0.123553472221829</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45984.866852083331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45984.866852083331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45984.866852083331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45984.866852083331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45984.866852083331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45984.866852083331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45984.866852083331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45984.866852083331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45984.866852083331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45984.866852083331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45984.866852083331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45984.866852083331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45984.866852083331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45984.866852083331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45984.866852083331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45984.866852083331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45984.866852083331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45984.866852083331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45984.866852083331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45984.866852083331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45984.866852083331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45984.866852083331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45984.866852083331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45984.866852083331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45984.866852083331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45984.866852083331</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45984.866852083331</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159.86701412036928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0.47943310184928123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45984.866852083331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45984.866852083331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45984.866852083331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45984.866852083331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45984.866852083331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45984.866852083331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45984.866852083331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45984.866852083331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45984.866852083331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45984.866852083331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45984.866852083331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45984.866852083331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45984.866852083331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45984.866852083331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45984.866852083331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45984.866852083331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45984.866852083331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45984.866852083331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45984.866852083331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45984.866852083331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45984.866852083331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45984.866852083331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45984.866852083331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45984.866852083331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45984.866852083331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45984.866852083331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45984.866852083331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45984.866852083331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45984.866852083331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45984.866852083331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45984.866852083331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45984.866852083331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45984.866852083331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45984.866852083331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45984.866852083331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45984.866852083331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45984.866852083331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45984.866852083331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45984.866852083331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45984.866852083331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45984.866852083331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45984.866852083331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45984.866852083331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45984.866852083331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45984.866852083331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45984.866852083331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45984.866852083331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45984.866852083331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45984.866852083331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45984.866852083331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45984.866852083331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45984.866852083331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45984.866852083331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45984.866852083331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45984.866852083331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45984.866852083331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45984.866852083331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45984.866852083331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45984.866852083331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45984.866852083331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45984.866852083331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45984.866852083331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45984.866852083331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45984.866852083331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45984.866852083331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45984.866852083331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45984.866852083331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45984.866852083331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45984.866852083331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45984.866852083331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45984.866852083331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45984.866852083331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45984.866852083331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45984.866852083331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45984.866852083331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45984.866852083331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45984.866852083331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45984.866852083331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45984.866852083331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45984.866852083331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45984.866852083331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45984.866852083331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45984.866852083331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45984.866852083331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45984.866852083331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45984.866852083331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45984.866852083331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45984.866852083331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45984.866852083331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45984.866852083331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45984.866852083331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45984.866852083331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45984.866852083331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45984.866852083331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45984.866852083331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45984.866852083331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45984.866852083331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45984.866852083331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45984.866852083331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45984.866852083331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45984.866852083331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45984.866852083331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45984.866852083331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45984.866852083331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45984.866852083331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45984.866852083331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45984.866852083331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45984.866852083331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45984.866852083331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45984.866852083331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45984.866852083331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45984.866852083331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45984.866852083331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45984.866852083331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45984.866852083331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45984.866852083331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45984.866852083331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45984.866852083331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45984.866852083331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45984.866852083331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45984.866852083331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45984.866852083331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45984.866852083331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45984.866852083331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45984.866852083331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45984.866852083331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45984.866852083331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45984.866852083331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45984.866852083331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45984.866852083331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45984.866852083331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45984.866852083331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45984.866852083331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45984.866852083331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45984.866852083331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45984.866852083331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45984.866852083331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45984.866852083331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45984.866852083331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45984.866852083331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45984.866852083331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45984.866852083331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45984.866852083331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45984.866852083331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45984.866852083331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45984.866852083331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1.6458564808999654E-2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45984.866852083331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45984.866852083331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45984.866852083331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45984.866852083331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45984.866852083331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45984.866852083331</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45984.866852083331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45984.866852083331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45984.866852083331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45984.866852083331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45984.866852083331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45984.866852083331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45984.866852083331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45984.866852083331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45984.866852083331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45984.866852083331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45984.866852083331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45984.866852083331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45984.866852083331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45984.866852083331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45984.866852083331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45984.866852083331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45984.866852083331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45984.866852083331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45984.866852083331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45984.866852083331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45984.866852083331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45984.866852083331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45984.866852083331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45984.866852083331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45984.866852083331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45984.866852083331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45984.866852083331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45984.866852083331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45984.866852083331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45984.866852083331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45984.866852083331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45984.866852083331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45984.866852083331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45984.866852083331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45984.866852083331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45984.866852083331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45984.866852083331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45984.866852083331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45984.866852083331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45984.866852083331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45984.866852083331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45984.866852083331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45984.866852083331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45984.866852083331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45984.866852083331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45984.866852083331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45984.866852083331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45984.866852083331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45984.866852083331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45984.866852083331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45984.866852083331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45984.866852083331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45984.866852083331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45984.866852083331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45984.866852083331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45984.866852083331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45984.866852083331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45984.866852083331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45984.866852083331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45984.866852083331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45984.866852083331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45984.866852083331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45984.866852083331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45984.866852083331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45984.866852083331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45984.866852083331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45984.866852083331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45984.866852083331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45984.866852083331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45984.866852083331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45984.866852083331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45984.866852083331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45984.866852083331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45984.866852083331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45984.866852083331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45984.866852083331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45984.866852083331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45984.866852083331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45984.866852083331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45984.866852083331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45984.866852083331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45984.866852083331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45984.866852083331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45984.866852083331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45984.866852083331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45984.866852083331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45984.866852083331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45984.866852083331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45984.866852083331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45984.866852083331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45984.866852083331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45984.866852083331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45984.866852083331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45984.866852083331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45984.866852083331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45984.866852083331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45984.866852083331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45984.866852083331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45984.866852083331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45984.866852083331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45984.866852083331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45984.866852083331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45984.866852083331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45984.866852083331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45984.866852083331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45984.866852083331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45984.866852083331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45984.866852083331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45984.866852083331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45984.866852083331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45984.866852083331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45984.866852083331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45984.866852083331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45984.866852083331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45984.866852083331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45984.866852083331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45984.866852083331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45984.866852083331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45984.866852083331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45984.866852083331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45984.866852083331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45984.866852083331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45984.866852083331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45984.866852083331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45984.866852083331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45984.866852083331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45984.866852083331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45984.866852083331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45984.866852083331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45984.866852083331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45984.866852083331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45984.866852083331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45984.866852083331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45984.866852083331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45984.866852083331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45984.866852083331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45984.866852083331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45984.866852083331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45984.866852083331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45984.866852083331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45984.866852083331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45984.866852083331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45984.866852083331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45984.866852083331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45984.866852083331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45984.866852083331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45984.866852083331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45984.866852083331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45984.866852083331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45984.866852083331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45984.866852083331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45984.866852083331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45984.866852083331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45984.866852083331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45984.866852083331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45984.866852083331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45984.866852083331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45984.866852083331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45984.866852083331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45984.866852083331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45984.866852083331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45984.866852083331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45984.866852083331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45984.866852083331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45984.866852083331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45984.866852083331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45984.866852083331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45984.866852083331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45984.866852083331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45984.866852083331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45984.866852083331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45984.866852083331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45984.866852083331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45984.866852083331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45984.866852083331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45984.866852083331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45984.866852083331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45984.866852083331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45984.866852083331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45984.866852083331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45984.866852083331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45984.866852083331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45984.866852083331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45984.866852083331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45984.866852083331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45984.866852083331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45984.866852083331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45984.866852083331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45984.866852083331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45984.866852083331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45984.866852083331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45984.866852083331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45984.866852083331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45984.866852083331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45984.866852083331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45984.866852083331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45984.866852083331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45984.866852083331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45984.866852083331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45984.866852083331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45984.866852083331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45984.866852083331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45984.866852083331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45984.866852083331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45984.866852083331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45984.866852083331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45984.866852083331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45984.866852083331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45984.866852083331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45984.866852083331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45984.866852083331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45984.866852083331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45984.866852083331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45984.866852083331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45984.866852083331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45984.866852083331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45984.866852083331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45984.866852083331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45984.866852083331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45984.866852083331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45984.866852083331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45984.866852083331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45984.866852083331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45984.866852083331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45984.866852083331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45984.866852083331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45984.866852083331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45984.866852083331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45984.866852083331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45984.866852083331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45984.866852083331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45984.866852083331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45984.866852083331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45984.866852083331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45984.866852083331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45984.866852083331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45984.866852083331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45984.866852083331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45984.866852083331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45984.866852083331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45984.866852083331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45984.866852083331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45984.866852083331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45984.866852083331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45984.866852083331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45984.866852083331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45984.866852083331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45984.866852083331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45984.866852083331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45984.866852083331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45984.866852083331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45984.866852083331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45984.866852083331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45984.866852083331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45984.866852083331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45984.866852083331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45984.866852083331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45984.866852083331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45984.866852083331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45984.866852083331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45984.866852083331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45984.866852083331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45984.866852083331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45984.866852083331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45984.866852083331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45984.866852083331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45984.866852083331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45984.866852083331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45984.866852083331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45984.866852083331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45984.866852083331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45984.866852083331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45984.866852083331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45984.866852083331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45984.866852083331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45984.866852083331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45984.866852083331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45984.866852083331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45984.866852083331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45984.866852083331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45984.866852083331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45984.866852083331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45984.866852083331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45984.866852083331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45984.866852083331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45984.866852083331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45984.866852083331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45984.866852083331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45984.866852083331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45984.866852083331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45984.866852083331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45984.866852083331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45984.866852083331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45984.866852083331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45984.866852083331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45984.866852083331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45984.866852083331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45984.866852083331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45984.866852083331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45984.866852083331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45984.866852083331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45984.866852083331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45984.866852083331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45984.866852083331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45984.866852083331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45984.866852083331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45984.866852083331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45984.866852083331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45984.866852083331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45984.866852083331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45984.866852083331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45984.866852083331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45984.866852083331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45984.866852083331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45984.866852083331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45984.866852083331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45984.866852083331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45984.866852083331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45984.866852083331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45984.866852083331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45984.866852083331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45984.866852083331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45984.866852083331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45984.866852083331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45984.866852083331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45984.866852083331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45984.866852083331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45984.866852083331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45984.866852083331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45984.866852083331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45984.866852083331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45984.866852083331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45984.866852083331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45984.866852083331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45984.866852083331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45984.866852083331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45984.866852083331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45984.866852083331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45984.866852083331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45984.866852083331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45984.866852083331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45984.866852083331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45984.866852083331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45984.866852083331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45984.866852083331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45984.866852083331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45984.866852083331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45984.866852083331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45984.866852083331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45984.866852083331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45984.866852083331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45984.866852083331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45984.866852083331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45984.866852083331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45984.866852083331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45984.866852083331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45984.866852083331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45984.866852083331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45984.866852083331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45984.866852083331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45984.866852083331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45984.866852083331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45984.866852083331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45984.866852083331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45984.866852083331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45984.866852083331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45984.866852083331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45984.866852083331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45984.866852083331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45984.866852083331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45984.866852083331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45984.866852083331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45984.866852083331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45984.866852083331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45984.866852083331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45984.866852083331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45984.866852083331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45984.866852083331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45984.866852083331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45984.866852083331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45984.866852083331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45984.866852083331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45984.866852083331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45984.866852083331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45984.866852083331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45984.866852083331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45984.866852083331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45984.866852083331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45984.866852083331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45984.866852083331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45984.866852083331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45984.866852083331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45984.866852083331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45984.866852083331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45984.866852083331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45984.866852083331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45984.866852083331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45984.866852083331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45984.866852083331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45984.866852083331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45984.866852083331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45984.866852083331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45984.866852083331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45984.866852083331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45984.866852083331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45984.866852083331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45984.866852083331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45984.866852083331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45984.866852083331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45984.866852083331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45984.866852083331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45984.866852083331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45984.866852083331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45984.866852083331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45984.866852083331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45984.866852083331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45984.866852083331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45984.866852083331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45984.866852083331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45984.866852083331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45984.866852083331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45984.866852083331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45984.866852083331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45984.866852083331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45984.866852083331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45984.866852083331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45984.866852083331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45984.866852083331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45984.866852083331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45984.866852083331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45984.866852083331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45984.866852083331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45984.866852083331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45984.866852083331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45984.866852083331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45984.866852083331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45984.866852083331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45984.866852083331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45984.866852083331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45984.866852083331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45984.866852083331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45984.866852083331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45984.866852083331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45984.866852083331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45984.866852083331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45984.866852083331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45984.866852083331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45984.866852083331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45984.866852083331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45984.866852083331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45984.866852083331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45984.866852083331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45984.866852083331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45984.866852083331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45984.866852083331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45984.866852083331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45984.866852083331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45984.866852083331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45984.866852083331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45984.866852083331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45984.866852083331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45984.866852083331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45984.866852083331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45984.866852083331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45984.866852083331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45984.866852083331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45984.866852083331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45984.866852083331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45984.866852083331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45984.866852083331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45984.866852083331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45984.866852083331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45984.866852083331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45984.866852083331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45984.866852083331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45984.866852083331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45984.866852083331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45984.866852083331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45984.866852083331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45984.866852083331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45984.866852083331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45984.866852083331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45984.866852083331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45984.866852083331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45984.866852083331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45984.866852083331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45984.866852083331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45984.866852083331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45984.866852083331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45984.866852083331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45984.866852083331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45984.866852083331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45984.866852083331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45984.866852083331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45984.866852083331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45984.866852083331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45984.866852083331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45984.866852083331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45984.866852083331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45984.866852083331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45984.866852083331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45984.866852083331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45984.866852083331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45984.866852083331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45984.866852083331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45984.866852083331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45984.866852083331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45984.866852083331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45984.866852083331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45984.866852083331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45984.866852083331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45984.866852083331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45984.866852083331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45984.866852083331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45984.866852083331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45984.866852083331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45984.866852083331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45984.866852083331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45984.866852083331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45984.866852083331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45984.866852083331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45984.866852083331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45984.866852083331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45984.866852083331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45984.866852083331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45984.866852083331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45984.866852083331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45984.866852083331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45984.866852083331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45984.866852083331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45984.866852083331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45984.866852083331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45984.866852083331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45984.866852083331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45984.866852083331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45984.866852083331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45984.866852083331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45984.866852083331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45984.866852083331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45984.866852083331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45984.866852083331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45984.866852083331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45984.866852083331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45984.866852083331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45984.866852083331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45984.866852083331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45984.866852083331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45984.866852083331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45984.866852083331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45984.866852083331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45984.866852083331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45984.866852083331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45984.866852083331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45984.866852083331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45984.866852083331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45984.866852083331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45984.866852083331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45984.866852083331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45984.866852083331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45984.866852083331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45984.866852083331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45984.866852083331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45984.866852083331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45984.866852083331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45984.866852083331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45984.866852083331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45984.866852083331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45984.866852083331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45984.866852083331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45984.866852083331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45984.866852083331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45984.866852083331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45984.866852083331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45984.866852083331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45984.866852083331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45984.866852083331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45984.866852083331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45984.866852083331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45984.866852083331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45984.866852083331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45984.866852083331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45984.866852083331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45984.866852083331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45984.866852083331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45984.866852083331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45984.866852083331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45984.866852083331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45984.866852083331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45984.866852083331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45984.866852083331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45984.866852083331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45984.866852083331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45984.866852083331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45984.866852083331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45984.866852083331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45984.866852083331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45984.866852083331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45984.866852083331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45984.866852083331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45984.866852083331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45984.866852083331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45984.866852083331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45984.866852083331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45984.866852083331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45984.866852083331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45984.866852083331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45984.866852083331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45984.866852083331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45984.866852083331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45984.866852083331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45984.866852083331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45984.866852083331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45984.866852083331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45984.866852083331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45984.866852083331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45984.866852083331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45984.866852083331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45984.866852083331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45984.866852083331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45984.866852083331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45984.866852083331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45984.866852083331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45984.866852083331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45984.866852083331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45984.866852083331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45984.866852083331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45984.866852083331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45984.866852083331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45984.866852083331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45984.866852083331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45984.866852083331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45984.866852083331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45984.866852083331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45984.866852083331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45984.866852083331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45984.866852083331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45984.866852083331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45984.866852083331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45984.866852083331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45984.866852083331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45984.866852083331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45984.866852083331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45984.866852083331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45984.866852083331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45984.866852083331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45984.866852083331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45984.866852083331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45984.866852083331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45984.866852083331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45984.866852083331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45984.866852083331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45984.866852083331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45984.866852083331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45984.866852083331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45984.866852083331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45984.866852083331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45984.866852083331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45984.866852083331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45984.866852083331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45984.866852083331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45984.866852083331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45984.866852083331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45984.866852083331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45984.866852083331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45984.866852083331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45984.866852083331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45984.866852083331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45984.866852083331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45984.866852083331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45984.866852083331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45984.866852083331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45984.866852083331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45984.866852083331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45984.866852083331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45984.866852083331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45984.866852083331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45984.866852083331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45984.866852083331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45984.866852083331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45984.866852083331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45984.866852083331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45984.866852083331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45984.866852083331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45984.866852083331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45984.866852083331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45984.866852083331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45984.866852083331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45984.866852083331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45984.866852083331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45984.866852083331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45984.866852083331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45984.866852083331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45984.866852083331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45984.866852083331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45984.866852083331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45984.866852083331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45984.866852083331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45984.866852083331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45984.866852083331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45984.866852083331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45984.866852083331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45984.866852083331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45984.866852083331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45984.866852083331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45984.866852083331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45984.866852083331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45984.866852083331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45984.866852083331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45984.866852083331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45984.866852083331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45984.866852083331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45984.866852083331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45984.866852083331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45984.866852083331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45984.866852083331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45984.866852083331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45984.866852083331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45984.866852083331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45984.866852083331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45984.866852083331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45984.866852083331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45984.866852083331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45984.866852083331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45984.866852083331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45984.866852083331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45984.866852083331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45984.866852083331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45984.866852083331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45984.866852083331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45984.866852083331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45984.866852083331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45984.866852083331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45984.866852083331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45984.866852083331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45984.866852083331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45984.866852083331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45984.866852083331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45984.866852083331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45984.866852083331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45984.866852083331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45984.866852083331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45984.866852083331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45984.866852083331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45984.866852083331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45984.866852083331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45984.866852083331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45984.866852083331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45984.866852083331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45984.866852083331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45984.866852083331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45984.866852083331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45984.866852083331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45984.866852083331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45984.866852083331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45984.866852083331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45984.866852083331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45984.866852083331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45984.866852083331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45984.866852083331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45984.866852083331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45984.866852083331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45984.866852083331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45984.866852083331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45984.866852083331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45984.866852083331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45984.866852083331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45984.866852083331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45984.866852083331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45984.866852083331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45984.866852083331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45984.866852083331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45984.866852083331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45984.866852083331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45984.866852083331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45984.866852083331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45984.866852083331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45984.866852083331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45984.866852083331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45984.866852083331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45984.866852083331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45984.866852083331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45984.866852083331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45984.866852083331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45984.866852083331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45984.866852083331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45984.866852083331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45984.866852083331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45984.866852083331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45984.866852083331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45984.866852083331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45984.866852083331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45984.866852083331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45984.866852083331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45984.866852083331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45984.866852083331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45984.866852083331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45984.866852083331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45984.866852083331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45984.866852083331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45984.866852083331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45984.866852083331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45984.866852083331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45984.866852083331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45984.866852083331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45984.866852083331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45984.866852083331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45984.866852083331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45984.866852083331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45984.866852083331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45984.866852083331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45984.866852083331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45984.866852083331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45984.866852083331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45984.866852083331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45984.866852083331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45984.866852083331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45984.866852083331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45984.866852083331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45984.866852083331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45984.866852083331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45984.866852083331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45984.866852083331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45984.866852083331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45984.866852083331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45984.866852083331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45984.866852083331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45984.866852083331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45984.866852083331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45984.866852083331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45984.866852083331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45984.866852083331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45984.866852083331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45984.866852083331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45984.866852083331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45984.866852083331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45984.866852083331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45984.866852083331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45984.866852083331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45984.866852083331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45984.866852083331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45984.866852083331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45984.866852083331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45984.866852083331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45984.866852083331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45984.866852083331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45984.866852083331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45984.866852083331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45984.866852083331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45984.866852083331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45984.866852083331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45984.866852083331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45984.866852083331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45984.866852083331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45984.866852083331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45984.866852083331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45984.866852083331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45984.866852083331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45984.866852083331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45984.866852083331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45984.866852083331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45984.866852083331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45984.866852083331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45984.866852083331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45984.866852083331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45984.866852083331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45984.866852083331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45984.866852083331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45984.866852083331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45984.866852083331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45984.866852083331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45984.866852083331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45984.866852083331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45984.866852083331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45984.866852083331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45984.866852083331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45984.866852083331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45984.866852083331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45984.866852083331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45984.866852083331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45984.866852083331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45984.866852083331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45984.866852083331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45984.866852083331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45984.866852083331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45984.866852083331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45984.866852083331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45984.866852083331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45984.866852083331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45984.866852083331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45984.866852083331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45984.866852083331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45984.866852083331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45984.866852083331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45984.866852083331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45984.866852083331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45984.866852083331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45984.866852083331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45984.866852083331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45984.866852083331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45984.866852083331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45984.866852083331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45984.866852083331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45984.866852083331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45984.866852083331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45984.866852083331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45984.866852083331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45984.866852083331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45984.866852083331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45984.866852083331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45984.866852083331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45984.866852083331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45984.866852083331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45984.866852083331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45984.866852083331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45984.866852083331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45984.866852083331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45984.866852083331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45984.866852083331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45984.866852083331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45984.866852083331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45984.866852083331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45984.866852083331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45984.866852083331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45984.866852083331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45984.866852083331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45984.866852083331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45984.866852083331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45984.866852083331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45984.866852083331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45984.866852083331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45984.866852083331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45984.866852083331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45984.866852083331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45984.866852083331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45984.866852083331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45984.866852083331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45984.866852083331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45984.866852083331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45984.866852083331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45984.866852083331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45984.866852083331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45984.866852083331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45984.866852083331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45984.866852083331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45984.866852083331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45984.866852083331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45984.866852083331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45984.866852083331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45984.866852083331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45984.866852083331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45984.866852083331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45984.866852083331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45984.866852083331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45984.866852083331</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281.38613449073455</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0.37373865740664769</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5.1678472220373806E-2</v>
      </c>
      <c r="H4" s="95">
        <v>45984.804062499999</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45984.866852083331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45984.866852083331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45984.866852083331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45984.866852083331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45984.866852083331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45984.866852083331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45984.866852083331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45984.866852083331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45984.866852083331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45984.866852083331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45984.866852083331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45984.866852083331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45984.866852083331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45984.866852083331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45984.866852083331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45984.866852083331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45984.866852083331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45984.866852083331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45984.866852083331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45984.866852083331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45984.866852083331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45984.866852083331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45984.866852083331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45984.866852083331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45984.866852083331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45984.866852083331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45984.866852083331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45984.866852083331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45984.866852083331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45984.866852083331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45984.866852083331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45984.866852083331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45984.866852083331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45984.866852083331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45984.866852083331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45984.866852083331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45984.866852083331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45984.866852083331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45984.866852083331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45984.866852083331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45984.866852083331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45984.866852083331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45984.866852083331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45984.866852083331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45984.866852083331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45984.866852083331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45984.866852083331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45984.866852083331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45984.866852083331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45984.866852083331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45984.866852083331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45984.866852083331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45984.866852083331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45984.866852083331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45984.866852083331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45984.866852083331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45984.866852083331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45984.866852083331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45984.866852083331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45984.866852083331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45984.866852083331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45984.866852083331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45984.866852083331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45984.866852083331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45984.866852083331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45984.866852083331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45984.866852083331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45984.866852083331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45984.866852083331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45984.866852083331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45984.866852083331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45984.866852083331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45984.866852083331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45984.866852083331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45984.866852083331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45984.866852083331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45984.866852083331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45984.866852083331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45984.866852083331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45984.866852083331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45984.866852083331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45984.866852083331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45984.866852083331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45984.866852083331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45984.866852083331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45984.866852083331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45984.866852083331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45984.866852083331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45984.866852083331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45984.866852083331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45984.866852083331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45984.866852083331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45984.866852083331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45984.866852083331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45984.866852083331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45984.866852083331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45984.866852083331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45984.866852083331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45984.866852083331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45984.866852083331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45984.866852083331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45984.866852083331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45984.866852083331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45984.866852083331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45984.866852083331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45984.866852083331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45984.866852083331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45984.866852083331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45984.866852083331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45984.866852083331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45984.866852083331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45984.866852083331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45984.866852083331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45984.866852083331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45984.866852083331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45984.866852083331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45984.866852083331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45984.866852083331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45984.866852083331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45984.866852083331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45984.866852083331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45984.866852083331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45984.866852083331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45984.866852083331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45984.866852083331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45984.866852083331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45984.866852083331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45984.866852083331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45984.866852083331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45984.866852083331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45984.866852083331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45984.866852083331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45984.866852083331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45984.866852083331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45984.866852083331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45984.866852083331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45984.866852083331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45984.866852083331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45984.866852083331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45984.866852083331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45984.866852083331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45984.866852083331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45984.866852083331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45984.866852083331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45984.866852083331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45984.866852083331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45984.866852083331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45984.866852083331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45984.866852083331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45984.866852083331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45984.866852083331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45984.866852083331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45984.866852083331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45984.866852083331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45984.866852083331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45984.866852083331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45984.866852083331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45984.866852083331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45984.866852083331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45984.866852083331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45984.866852083331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45984.866852083331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45984.866852083331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45984.866852083331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45984.866852083331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45984.866852083331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45984.866852083331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45984.866852083331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45984.866852083331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45984.866852083331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45984.866852083331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45984.866852083331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45984.866852083331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45984.866852083331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45984.866852083331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45984.866852083331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45984.866852083331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45984.866852083331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45984.866852083331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45984.866852083331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45984.866852083331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45984.866852083331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45984.866852083331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45984.866852083331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45984.866852083331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45984.866852083331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45984.866852083331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45984.866852083331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45984.866852083331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45984.866852083331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45984.866852083331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45984.866852083331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45984.866852083331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45984.866852083331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45984.866852083331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45984.866852083331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45984.866852083331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45984.866852083331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45984.866852083331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45984.866852083331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45984.866852083331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45984.866852083331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45984.866852083331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45984.866852083331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45984.866852083331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45984.866852083331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45984.866852083331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45984.866852083331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45984.866852083331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45984.866852083331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45984.866852083331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45984.866852083331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45984.866852083331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45984.866852083331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45984.866852083331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45984.866852083331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45984.866852083331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45984.866852083331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45984.866852083331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45984.866852083331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45984.866852083331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45984.866852083331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45984.866852083331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45984.866852083331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45984.866852083331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45984.866852083331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45984.866852083331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45984.866852083331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45984.866852083331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45984.866852083331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45984.866852083331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45984.866852083331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45984.866852083331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45984.866852083331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45984.866852083331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45984.866852083331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45984.866852083331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45984.866852083331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45984.866852083331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45984.866852083331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45984.866852083331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45984.866852083331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45984.866852083331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45984.866852083331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45984.866852083331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45984.866852083331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45984.866852083331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45984.866852083331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45984.866852083331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45984.866852083331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45984.866852083331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45984.866852083331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45984.866852083331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45984.866852083331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45984.866852083331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45984.866852083331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45984.866852083331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45984.866852083331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45984.866852083331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45984.866852083331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45984.866852083331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45984.866852083331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45984.866852083331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45984.866852083331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45984.866852083331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45984.866852083331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45984.866852083331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45984.866852083331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45984.866852083331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45984.866852083331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45984.866852083331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45984.866852083331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45984.866852083331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45984.866852083331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45984.866852083331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45984.866852083331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45984.866852083331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45984.866852083331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45984.866852083331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45984.866852083331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45984.866852083331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45984.866852083331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45984.866852083331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45984.866852083331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45984.866852083331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45984.866852083331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45984.866852083331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45984.866852083331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45984.866852083331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45984.866852083331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45984.866852083331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45984.866852083331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45984.866852083331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45984.866852083331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45984.866852083331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45984.866852083331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45984.866852083331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45984.866852083331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45984.866852083331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45984.866852083331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45984.866852083331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45984.866852083331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45984.866852083331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45984.866852083331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45984.866852083331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45984.866852083331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45984.866852083331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45984.866852083331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45984.866852083331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45984.866852083331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45984.866852083331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45984.866852083331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45984.866852083331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45984.866852083331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45984.866852083331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45984.866852083331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45984.866852083331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45984.866852083331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45984.866852083331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45984.866852083331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45984.866852083331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45984.866852083331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45984.866852083331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45984.866852083331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45984.866852083331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45984.866852083331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45984.866852083331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45984.866852083331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45984.866852083331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45984.866852083331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45984.866852083331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45984.866852083331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45984.866852083331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45984.866852083331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45984.866852083331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45984.866852083331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45984.866852083331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45984.866852083331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45984.866852083331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45984.866852083331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45984.866852083331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45984.866852083331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45984.866852083331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45984.866852083331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45984.866852083331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45984.866852083331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45984.866852083331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45984.866852083331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45984.866852083331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45984.866852083331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45984.866852083331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45984.866852083331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45984.866852083331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45984.866852083331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45984.866852083331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45984.866852083331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45984.866852083331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45984.866852083331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45984.866852083331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45984.866852083331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45984.866852083331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45984.866852083331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45984.866852083331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45984.866852083331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45984.866852083331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45984.866852083331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45984.866852083331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45984.866852083331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45984.866852083331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45984.866852083331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45984.866852083331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45984.866852083331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45984.866852083331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45984.866852083331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45984.866852083331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45984.866852083331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45984.866852083331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45984.866852083331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45984.866852083331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45984.866852083331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45984.866852083331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45984.866852083331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45984.866852083331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45984.866852083331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45984.866852083331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45984.866852083331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45984.866852083331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45984.866852083331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45984.866852083331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45984.866852083331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45984.866852083331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45984.866852083331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45984.866852083331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45984.866852083331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45984.866852083331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45984.866852083331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45984.866852083331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45984.866852083331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45984.866852083331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45984.866852083331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45984.866852083331</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3"/>
  <sheetViews>
    <sheetView tabSelected="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93.03479189814243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58.677974768514105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36.205740972218337</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3.4935534722171724</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37680</v>
      </c>
      <c r="E6" s="109" t="s">
        <v>39021</v>
      </c>
      <c r="F6" s="122">
        <v>45984.860636574071</v>
      </c>
      <c r="G6" s="111">
        <f ca="1">IFERROR(NOW()-F6,"")</f>
        <v>6.2155092600733042E-3</v>
      </c>
      <c r="H6" s="122">
        <v>45984.854733796295</v>
      </c>
      <c r="I6" s="109" t="str">
        <f>IFERROR(VLOOKUP(D6,DB!A:F,6,0),"")</f>
        <v>SCECO</v>
      </c>
      <c r="J6" s="109" t="str">
        <f>IFERROR(VLOOKUP(D6,DB!A:G,7,0),"")</f>
        <v>Good</v>
      </c>
      <c r="K6" s="109"/>
      <c r="L6" s="109" t="str">
        <f>IFERROR(VLOOKUP(D6,DB!A:I,9,0),"")</f>
        <v>Latis</v>
      </c>
    </row>
    <row r="7" spans="1:13">
      <c r="A7" s="109"/>
      <c r="B7" s="109" t="str">
        <f>IFERROR(VLOOKUP(D7,DB!A:K,11,0),"")</f>
        <v/>
      </c>
      <c r="C7" s="109"/>
      <c r="D7" s="109"/>
      <c r="E7" s="109"/>
      <c r="F7" s="109"/>
      <c r="G7" s="111">
        <f ca="1">IFERROR(NOW()-F7,"")</f>
        <v>45984.866852083331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45984.866852083331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45984.866852083331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45984.866852083331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45984.866852083331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45984.866852083331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45984.866852083331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45984.866852083331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45984.866852083331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45984.866852083331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45984.866852083331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45984.866852083331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45984.866852083331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45984.866852083331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45984.866852083331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45984.866852083331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45984.866852083331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45984.866852083331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45984.866852083331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45984.866852083331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45984.866852083331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45984.866852083331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45984.866852083331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45984.866852083331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45984.866852083331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45984.866852083331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45984.866852083331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45984.866852083331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45984.866852083331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45984.866852083331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45984.866852083331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45984.866852083331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45984.866852083331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45984.866852083331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45984.866852083331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45984.866852083331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45984.866852083331</v>
      </c>
      <c r="H43" s="109"/>
      <c r="I43" s="109" t="str">
        <f>IFERROR(VLOOKUP(D43,DB!A:F,6,0),"")</f>
        <v/>
      </c>
      <c r="J43" s="109" t="str">
        <f>IFERROR(VLOOKUP(D43,DB!A:G,7,0),"")</f>
        <v/>
      </c>
      <c r="K43" s="109"/>
      <c r="L43" s="109" t="str">
        <f>IFERROR(VLOOKUP(D43,DB!A:I,9,0),"")</f>
        <v/>
      </c>
    </row>
    <row r="44" spans="1:12">
      <c r="A44" s="125"/>
      <c r="B44" s="125" t="str">
        <f>IFERROR(VLOOKUP(D44,DB!A:K,11,0),"")</f>
        <v/>
      </c>
      <c r="C44" s="125"/>
      <c r="D44" s="125"/>
      <c r="E44" s="125"/>
      <c r="F44" s="126"/>
      <c r="G44" s="111">
        <f ca="1">IFERROR(NOW()-F44,"")</f>
        <v>45984.866852083331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45984.866852083331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45984.866852083331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45984.866852083331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45984.866852083331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45984.866852083331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45984.866852083331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45984.866852083331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45984.866852083331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45984.866852083331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45984.866852083331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45984.866852083331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45984.866852083331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45984.866852083331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45984.866852083331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45984.866852083331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45984.866852083331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45984.866852083331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45984.866852083331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45984.866852083331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45984.866852083331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45984.866852083331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45984.866852083331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45984.866852083331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45984.866852083331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45984.866852083331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45984.866852083331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45984.866852083331</v>
      </c>
      <c r="H71" s="126"/>
      <c r="I71" s="125" t="str">
        <f>IFERROR(VLOOKUP(D71,DB!A:F,6,0),"")</f>
        <v/>
      </c>
      <c r="J71" s="125" t="str">
        <f>IFERROR(VLOOKUP(D71,DB!A:G,7,0),"")</f>
        <v/>
      </c>
      <c r="K71" s="125"/>
      <c r="L71" s="125" t="str">
        <f>IFERROR(VLOOKUP(D71,DB!A:I,9,0),"")</f>
        <v/>
      </c>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45984.866852083331</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45984.866852083331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45984.866852083331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45984.866852083331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45984.866852083331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45984.866852083331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45984.866852083331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45984.866852083331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45984.866852083331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45984.866852083331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45984.866852083331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45984.866852083331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45984.866852083331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45984.866852083331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45984.866852083331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45984.866852083331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45984.866852083331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45984.866852083331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45984.866852083331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45984.866852083331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45984.866852083331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45984.866852083331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45984.866852083331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45984.866852083331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45984.866852083331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45984.866852083331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45984.866852083331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45984.866852083331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45984.866852083331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45984.866852083331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45984.866852083331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45984.866852083331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45984.866852083331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45984.866852083331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45984.866852083331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45984.866852083331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45984.866852083331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45984.866852083331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45984.866852083331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45984.866852083331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45984.866852083331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45984.866852083331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45984.866852083331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45984.866852083331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2025-11-23T17:48:57Z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