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38" documentId="120_S{2AC9BD13-BADA-5192-A53E-5A8FF88502F6}" xr6:coauthVersionLast="47" xr6:coauthVersionMax="47" xr10:uidLastSave="{67FD89EC-AD0A-43E6-8D58-E348D595F21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<sst xmlns="http://schemas.openxmlformats.org/spreadsheetml/2006/main" count="180289" uniqueCount="39127">
  <si>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</si>
  <si>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</si>
  <si>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</si>
  <si>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</si>
  <si>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</si>
  <si>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</si>
  <si>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</si>
  <si>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</si>
  <si>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</si>
  <si>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</si>
  <si>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</si>
  <si>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</si>
  <si>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</si>
  <si>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</si>
  <si>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</si>
  <si>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</si>
  <si>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</si>
  <si>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</si>
  <si>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</si>
  <si>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</si>
  <si>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</si>
  <si>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</si>
  <si>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</si>
  <si>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</si>
  <si>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</si>
  <si>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</si>
  <si>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</si>
  <si>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</si>
  <si>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</si>
  <si>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</si>
  <si>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</si>
  <si>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</si>
  <si>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</si>
  <si>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</si>
  <si>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</si>
  <si>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</si>
  <si>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</si>
  <si>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</si>
  <si>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</si>
  <si>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</si>
  <si>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</si>
  <si>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</si>
  <si>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</si>
  <si>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</si>
  <si>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</si>
  <si>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</si>
  <si>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</si>
  <si>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</si>
  <si>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</si>
  <si>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</si>
  <si>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</si>
  <si>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</si>
  <si>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</si>
  <si>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</si>
  <si>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</si>
  <si>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</si>
  <si>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</si>
  <si>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</si>
  <si>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</si>
  <si>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</si>
  <si>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</si>
  <si>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</si>
  <si>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</si>
  <si>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</si>
  <si>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</si>
  <si>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</si>
  <si>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</si>
  <si>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</si>
  <si>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</si>
  <si>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</si>
  <si>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</si>
  <si>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</si>
  <si>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</si>
  <si>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</si>
  <si>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</si>
  <si>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</si>
  <si>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</si>
  <si>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</si>
  <si>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</si>
  <si>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</si>
  <si>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</si>
  <si>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</si>
  <si>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</si>
  <si>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</si>
  <si>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</si>
  <si>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</si>
  <si>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</si>
  <si>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</si>
  <si>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</si>
  <si>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</si>
  <si>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</si>
  <si>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</si>
  <si>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</si>
  <si>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</si>
  <si>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</si>
  <si>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</si>
  <si>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</si>
  <si>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</si>
  <si>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</si>
  <si>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</si>
  <si>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</si>
  <si>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</si>
  <si>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</si>
  <si>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</si>
  <si>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</si>
  <si>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</si>
  <si>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</si>
  <si>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</si>
  <si>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</si>
  <si>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</si>
  <si>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</si>
  <si>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</si>
  <si>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</si>
  <si>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</si>
  <si>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</si>
  <si>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</si>
  <si>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</si>
  <si>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</si>
  <si>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</si>
  <si>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</si>
  <si>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</si>
  <si>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</si>
  <si>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</si>
  <si>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</si>
  <si>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</si>
  <si>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</si>
  <si>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</si>
  <si>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</si>
  <si>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</si>
  <si>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</si>
  <si>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</si>
  <si>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</si>
  <si>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</si>
  <si>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</si>
  <si>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</si>
  <si>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</si>
  <si>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</si>
  <si>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</si>
  <si>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</si>
  <si>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</si>
  <si>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</si>
  <si>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</si>
  <si>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</si>
  <si>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</si>
  <si>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</si>
  <si>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</si>
  <si>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</si>
  <si>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</si>
  <si>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</si>
  <si>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</si>
  <si>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</si>
  <si>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</si>
  <si>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</si>
  <si>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</si>
  <si>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</si>
  <si>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</si>
  <si>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</si>
  <si>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</si>
  <si>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</si>
  <si>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</si>
  <si>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</si>
  <si>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</si>
  <si>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</si>
  <si>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</si>
  <si>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</si>
  <si>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</si>
  <si>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</si>
  <si>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</si>
  <si>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</si>
  <si>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</si>
  <si>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</si>
  <si>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</si>
  <si>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</si>
  <si>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</si>
  <si>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</si>
  <si>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</si>
  <si>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</si>
  <si>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</si>
  <si>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</si>
  <si>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</si>
  <si>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</si>
  <si>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</si>
  <si>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</si>
  <si>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</si>
  <si>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</si>
  <si>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</si>
  <si>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</si>
  <si>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</si>
  <si>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</si>
  <si>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</si>
  <si>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</si>
  <si>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</si>
  <si>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</si>
  <si>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</si>
  <si>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</si>
  <si>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</si>
  <si>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</si>
  <si>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</si>
  <si>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</si>
  <si>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</si>
  <si>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</si>
  <si>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</si>
  <si>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</si>
  <si>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</si>
  <si>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</si>
  <si>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</si>
  <si>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</si>
  <si>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</si>
  <si>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</si>
  <si>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</si>
  <si>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</si>
  <si>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</si>
  <si>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</si>
  <si>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</si>
  <si>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</si>
  <si>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</si>
  <si>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</si>
  <si>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</si>
  <si>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</si>
  <si>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</si>
  <si>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</si>
  <si>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</si>
  <si>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</si>
  <si>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</si>
  <si>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</si>
  <si>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</si>
  <si>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</si>
  <si>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</si>
  <si>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</si>
  <si>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</si>
  <si>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</si>
  <si>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</si>
  <si>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</si>
  <si>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</si>
  <si>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</si>
  <si>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</si>
  <si>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</si>
  <si>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</si>
  <si>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</si>
  <si>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</si>
  <si>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</si>
  <si>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</si>
  <si>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</si>
  <si>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</si>
  <si>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</si>
  <si>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</si>
  <si>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</si>
  <si>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</si>
  <si>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</si>
  <si>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</si>
  <si>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</si>
  <si>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</si>
  <si>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</si>
  <si>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</si>
  <si>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</si>
  <si>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</si>
  <si>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</si>
  <si>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</si>
  <si>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</si>
  <si>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</si>
  <si>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</si>
  <si>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</si>
  <si>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</si>
  <si>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</si>
  <si>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</si>
  <si>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</si>
  <si>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</si>
  <si>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</si>
  <si>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</si>
  <si>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</si>
  <si>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</si>
  <si>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</si>
  <si>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</si>
  <si>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</si>
  <si>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</si>
  <si>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</si>
  <si>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</si>
  <si>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</si>
  <si>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</si>
  <si>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</si>
  <si>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</si>
  <si>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</si>
  <si>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</si>
  <si>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</si>
  <si>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</si>
  <si>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</si>
  <si>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</si>
  <si>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</si>
  <si>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</si>
  <si>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</si>
  <si>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</si>
  <si>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</si>
  <si>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</si>
  <si>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</si>
  <si>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</si>
  <si>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</si>
  <si>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</si>
  <si>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</si>
  <si>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</si>
  <si>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</si>
  <si>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</si>
  <si>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</si>
  <si>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</si>
  <si>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</si>
  <si>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</si>
  <si>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</si>
  <si>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</si>
  <si>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</si>
  <si>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</si>
  <si>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</si>
  <si>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</si>
  <si>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</si>
  <si>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</si>
  <si>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</si>
  <si>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</si>
  <si>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</si>
  <si>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</si>
  <si>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</si>
  <si>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</si>
  <si>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</si>
  <si>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</si>
  <si>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</si>
  <si>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</si>
  <si>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</si>
  <si>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</si>
  <si>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</si>
  <si>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</si>
  <si>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</si>
  <si>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</si>
  <si>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</si>
  <si>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</si>
  <si>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</si>
  <si>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</si>
  <si>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</si>
  <si>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</si>
  <si>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</si>
  <si>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</si>
  <si>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</si>
  <si>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</si>
  <si>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</si>
  <si>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</si>
  <si>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</si>
  <si>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</si>
  <si>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</si>
  <si>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</si>
  <si>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</si>
  <si>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</si>
  <si>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</si>
  <si>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</si>
  <si>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</si>
  <si>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</si>
  <si>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</si>
  <si>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</si>
  <si>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</si>
  <si>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</si>
  <si>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</si>
  <si>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</si>
  <si>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</si>
  <si>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</si>
  <si>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</si>
  <si>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</si>
  <si>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</si>
  <si>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</si>
  <si>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</si>
  <si>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</si>
  <si>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</si>
  <si>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</si>
  <si>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</si>
  <si>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</si>
  <si>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</si>
  <si>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</si>
  <si>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</si>
  <si>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</si>
  <si>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</si>
  <si>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</si>
  <si>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</si>
  <si>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</si>
  <si>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</si>
  <si>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</si>
  <si>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</si>
  <si>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</si>
  <si>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</si>
  <si>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</si>
  <si>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</si>
  <si>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</si>
  <si>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</si>
  <si>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</si>
  <si>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</si>
  <si>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</si>
  <si>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</si>
  <si>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</si>
  <si>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</si>
  <si>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</si>
  <si>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</si>
  <si>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</si>
  <si>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</si>
  <si>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</si>
  <si>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</si>
  <si>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</si>
  <si>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</si>
  <si>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</si>
  <si>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</si>
  <si>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</si>
  <si>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</si>
  <si>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</si>
  <si>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</si>
  <si>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</si>
  <si>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</si>
  <si>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</si>
  <si>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</si>
  <si>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</si>
  <si>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</si>
  <si>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</si>
  <si>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</si>
  <si>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</si>
  <si>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</si>
  <si>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</si>
  <si>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</si>
  <si>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</si>
  <si>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</si>
  <si>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</si>
  <si>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</si>
  <si>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</si>
  <si>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</si>
  <si>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</si>
  <si>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</si>
  <si>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</si>
  <si>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</si>
  <si>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</si>
  <si>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</si>
  <si>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</si>
  <si>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</si>
  <si>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</si>
  <si>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</si>
  <si>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</si>
  <si>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</si>
  <si>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</si>
  <si>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</si>
  <si>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</si>
  <si>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</si>
  <si>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</si>
  <si>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</si>
  <si>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</si>
  <si>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</si>
  <si>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</si>
  <si>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</si>
  <si>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</si>
  <si>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</si>
  <si>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</si>
  <si>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</si>
  <si>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</si>
  <si>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</si>
  <si>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</si>
  <si>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</si>
  <si>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</si>
  <si>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</si>
  <si>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</si>
  <si>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</si>
  <si>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</si>
  <si>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</si>
  <si>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</si>
  <si>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</si>
  <si>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</si>
  <si>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</si>
  <si>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</si>
  <si>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</si>
  <si>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</si>
  <si>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</si>
  <si>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</si>
  <si>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</si>
  <si>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</si>
  <si>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</si>
  <si>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</si>
  <si>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</si>
  <si>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</si>
  <si>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</si>
  <si>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</si>
  <si>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</si>
  <si>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</si>
  <si>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</si>
  <si>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</si>
  <si>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</si>
  <si>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</si>
  <si>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</si>
  <si>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</si>
  <si>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</si>
  <si>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</si>
  <si>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</si>
  <si>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</si>
  <si>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</si>
  <si>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</si>
  <si>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</si>
  <si>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</si>
  <si>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</si>
  <si>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</si>
  <si>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</si>
  <si>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</si>
  <si>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</si>
  <si>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</si>
  <si>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</si>
  <si>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</si>
  <si>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</si>
  <si>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</si>
  <si>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</si>
  <si>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</si>
  <si>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</si>
  <si>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</si>
  <si>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</si>
  <si>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</si>
  <si>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</si>
  <si>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</si>
  <si>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</si>
  <si>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</si>
  <si>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</si>
  <si>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</si>
  <si>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</si>
  <si>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</si>
  <si>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</si>
  <si>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</si>
  <si>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</si>
  <si>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</si>
  <si>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</si>
  <si>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</si>
  <si>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</si>
  <si>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</si>
  <si>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</si>
  <si>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</si>
  <si>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</si>
  <si>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</si>
  <si>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</si>
  <si>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</si>
  <si>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</si>
  <si>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</si>
  <si>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</si>
  <si>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</si>
  <si>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</si>
  <si>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</si>
  <si>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</si>
  <si>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</si>
  <si>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</si>
  <si>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</si>
  <si>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</si>
  <si>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</si>
  <si>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</si>
  <si>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</si>
  <si>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</si>
  <si>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</si>
  <si>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</si>
  <si>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</si>
  <si>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</si>
  <si>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</si>
  <si>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</si>
  <si>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</si>
  <si>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</si>
  <si>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</si>
  <si>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</si>
  <si>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</si>
  <si>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</si>
  <si>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</si>
  <si>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</si>
  <si>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</si>
  <si>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</si>
  <si>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</si>
  <si>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</si>
  <si>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</si>
  <si>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</si>
  <si>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</si>
  <si>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</si>
  <si>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</si>
  <si>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</si>
  <si>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</si>
  <si>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</si>
  <si>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</si>
  <si>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</si>
  <si>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</si>
  <si>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</si>
  <si>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</si>
  <si>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</si>
  <si>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</si>
  <si>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</si>
  <si>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</si>
  <si>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</si>
  <si>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</si>
  <si>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</si>
  <si>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</si>
  <si>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</si>
  <si>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</si>
  <si>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</si>
  <si>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</si>
  <si>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</si>
  <si>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</si>
  <si>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</si>
  <si>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</si>
  <si>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</si>
  <si>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</si>
  <si>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</si>
  <si>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</si>
  <si>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</si>
  <si>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</si>
  <si>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</si>
  <si>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</si>
  <si>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</si>
  <si>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</si>
  <si>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</si>
  <si>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</si>
  <si>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</si>
  <si>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</si>
  <si>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</si>
  <si>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</si>
  <si>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</si>
  <si>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</si>
  <si>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</si>
  <si>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</si>
  <si>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</si>
  <si>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</si>
  <si>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</si>
  <si>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</si>
  <si>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</si>
  <si>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</si>
  <si>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</si>
  <si>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</si>
  <si>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</si>
  <si>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</si>
  <si>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</si>
  <si>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</si>
  <si>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</si>
  <si>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</si>
  <si>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</si>
  <si>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</si>
  <si>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</si>
  <si>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</si>
  <si>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</si>
  <si>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</si>
  <si>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</si>
  <si>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</si>
  <si>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</si>
  <si>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</si>
  <si>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</si>
  <si>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</si>
  <si>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</si>
  <si>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</si>
  <si>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</si>
  <si>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</si>
  <si>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</si>
  <si>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</si>
  <si>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</si>
  <si>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</si>
  <si>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</si>
  <si>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</si>
  <si>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</si>
  <si>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</si>
  <si>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</si>
  <si>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</si>
  <si>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</si>
  <si>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</si>
  <si>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</si>
  <si>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</si>
  <si>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</si>
  <si>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</si>
  <si>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</si>
  <si>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</si>
  <si>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</si>
  <si>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</si>
  <si>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</si>
  <si>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</si>
  <si>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</si>
  <si>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</si>
  <si>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</si>
  <si>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</si>
  <si>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</si>
  <si>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</si>
  <si>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</si>
  <si>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</si>
  <si>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</si>
  <si>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</si>
  <si>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</si>
  <si>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</si>
  <si>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</si>
  <si>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</si>
  <si>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</si>
  <si>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</si>
  <si>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</si>
  <si>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</si>
  <si>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</si>
  <si>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</si>
  <si>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</si>
  <si>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</si>
  <si>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</si>
  <si>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</si>
  <si>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</si>
  <si>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</si>
  <si>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</si>
  <si>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</si>
  <si>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</si>
  <si>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</si>
  <si>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</si>
  <si>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</si>
  <si>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</si>
  <si>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</si>
  <si>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</si>
  <si>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</si>
  <si>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</si>
  <si>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</si>
  <si>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</si>
  <si>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</si>
  <si>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</si>
  <si>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</si>
  <si>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</si>
  <si>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</si>
  <si>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</si>
  <si>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</si>
  <si>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</si>
  <si>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</si>
  <si>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</si>
  <si>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</si>
  <si>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</si>
  <si>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</si>
  <si>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</si>
  <si>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</si>
  <si>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</si>
  <si>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</si>
  <si>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</si>
  <si>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</si>
  <si>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</si>
  <si>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</si>
  <si>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</si>
  <si>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</si>
  <si>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</si>
  <si>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</si>
  <si>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</si>
  <si>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</si>
  <si>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</si>
  <si>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</si>
  <si>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</si>
  <si>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</si>
  <si>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</si>
  <si>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</si>
  <si>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</si>
  <si>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</si>
  <si>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</si>
  <si>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</si>
  <si>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</si>
  <si>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</si>
  <si>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</si>
  <si>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</si>
  <si>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</si>
  <si>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</si>
  <si>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</si>
  <si>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</si>
  <si>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</si>
  <si>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</si>
  <si>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</si>
  <si>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</si>
  <si>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</si>
  <si>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</si>
  <si>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</si>
  <si>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</si>
  <si>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</si>
  <si>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</si>
  <si>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</si>
  <si>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</si>
  <si>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</si>
  <si>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</si>
  <si>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</si>
  <si>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</si>
  <si>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</si>
  <si>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</si>
  <si>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</si>
  <si>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</si>
  <si>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</si>
  <si>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</si>
  <si>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</si>
  <si>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</si>
  <si>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</si>
  <si>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</si>
  <si>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</si>
  <si>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</si>
  <si>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</si>
  <si>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</si>
  <si>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</si>
  <si>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</si>
  <si>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</si>
  <si>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</si>
  <si>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</si>
  <si>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</si>
  <si>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</si>
  <si>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</si>
  <si>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</si>
  <si>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</si>
  <si>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</si>
  <si>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</si>
  <si>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</si>
  <si>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</si>
  <si>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</si>
  <si>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</si>
  <si>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</si>
  <si>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</si>
  <si>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</si>
  <si>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</si>
  <si>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</si>
  <si>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</si>
  <si>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</si>
  <si>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</si>
  <si>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</si>
  <si>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</si>
  <si>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</si>
  <si>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</si>
  <si>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</si>
  <si>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</si>
  <si>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</si>
  <si>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</si>
  <si>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</si>
  <si>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</si>
  <si>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</si>
  <si>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</si>
  <si>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</si>
  <si>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</si>
  <si>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</si>
  <si>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</si>
  <si>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</si>
  <si>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</si>
  <si>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</si>
  <si>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</si>
  <si>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</si>
  <si>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</si>
  <si>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</si>
  <si>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</si>
  <si>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</si>
  <si>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</si>
  <si>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</si>
  <si>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</si>
  <si>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</si>
  <si>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</si>
  <si>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</si>
  <si>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</si>
  <si>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</si>
  <si>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</si>
  <si>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</si>
  <si>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</si>
  <si>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</si>
  <si>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</si>
  <si>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</si>
  <si>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</si>
  <si>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</si>
  <si>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</si>
  <si>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</si>
  <si>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</si>
  <si>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</si>
  <si>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</si>
  <si>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</si>
  <si>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</si>
  <si>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</si>
  <si>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</si>
  <si>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</si>
  <si>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</si>
  <si>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</si>
  <si>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</si>
  <si>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</si>
  <si>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</si>
  <si>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</si>
  <si>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</si>
  <si>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</si>
  <si>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</si>
  <si>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</si>
  <si>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</si>
  <si>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</si>
  <si>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</si>
  <si>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</si>
  <si>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</si>
  <si>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</si>
  <si>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</si>
  <si>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</si>
  <si>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</si>
  <si>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</si>
  <si>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</si>
  <si>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</si>
  <si>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</si>
  <si>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</si>
  <si>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</si>
  <si>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</si>
  <si>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</si>
  <si>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</si>
  <si>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</si>
  <si>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</si>
  <si>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</si>
  <si>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</si>
  <si>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</si>
  <si>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</si>
  <si>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</si>
  <si>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</si>
  <si>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</si>
  <si>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</si>
  <si>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</si>
  <si>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</si>
  <si>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</si>
  <si>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</si>
  <si>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</si>
  <si>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</si>
  <si>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</si>
  <si>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</si>
  <si>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</si>
  <si>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</si>
  <si>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</si>
  <si>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</si>
  <si>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</si>
  <si>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</si>
  <si>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</si>
  <si>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</si>
  <si>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</si>
  <si>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</si>
  <si>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</si>
  <si>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</si>
  <si>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</si>
  <si>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</si>
  <si>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</si>
  <si>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</si>
  <si>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</si>
  <si>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</si>
  <si>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</si>
  <si>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</si>
  <si>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</si>
  <si>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</si>
  <si>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</si>
  <si>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</si>
  <si>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</si>
  <si>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</si>
  <si>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</si>
  <si>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</si>
  <si>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</si>
  <si>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</si>
  <si>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</si>
  <si>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</si>
  <si>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</si>
  <si>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</si>
  <si>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</si>
  <si>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</si>
  <si>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</si>
  <si>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</si>
  <si>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</si>
  <si>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</si>
  <si>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</si>
  <si>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</si>
  <si>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</si>
  <si>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</si>
  <si>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</si>
  <si>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</si>
  <si>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</si>
  <si>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</si>
  <si>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</si>
  <si>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</si>
  <si>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</si>
  <si>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</si>
  <si>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</si>
  <si>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</si>
  <si>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</si>
  <si>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</si>
  <si>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</si>
  <si>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</si>
  <si>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</si>
  <si>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</si>
  <si>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</si>
  <si>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</si>
  <si>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</si>
  <si>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</si>
  <si>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</si>
  <si>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</si>
  <si>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</si>
  <si>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</si>
  <si>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</si>
  <si>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</si>
  <si>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</si>
  <si>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</si>
  <si>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</si>
  <si>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</si>
  <si>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</si>
  <si>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</si>
  <si>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</si>
  <si>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</si>
  <si>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</si>
  <si>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</si>
  <si>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</si>
  <si>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</si>
  <si>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</si>
  <si>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</si>
  <si>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</si>
  <si>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</si>
  <si>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</si>
  <si>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</si>
  <si>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</si>
  <si>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</si>
  <si>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</si>
  <si>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</si>
  <si>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</si>
  <si>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</si>
  <si>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</si>
  <si>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</si>
  <si>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</si>
  <si>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</si>
  <si>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</si>
  <si>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</si>
  <si>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</si>
  <si>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</si>
  <si>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</si>
  <si>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</si>
  <si>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</si>
  <si>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</si>
  <si>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</si>
  <si>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</si>
  <si>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</si>
  <si>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</si>
  <si>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</si>
  <si>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</si>
  <si>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</si>
  <si>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</si>
  <si>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</si>
  <si>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</si>
  <si>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</si>
  <si>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</si>
  <si>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</si>
  <si>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</si>
  <si>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</si>
  <si>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</si>
  <si>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</si>
  <si>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</si>
  <si>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</si>
  <si>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</si>
  <si>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</si>
  <si>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</si>
  <si>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</si>
  <si>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</si>
  <si>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</si>
  <si>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</si>
  <si>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</si>
  <si>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</si>
  <si>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</si>
  <si>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</si>
  <si>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</si>
  <si>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</si>
  <si>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</si>
  <si>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</si>
  <si>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</si>
  <si>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</si>
  <si>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</si>
  <si>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</si>
  <si>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</si>
  <si>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</si>
  <si>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</si>
  <si>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</si>
  <si>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</si>
  <si>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</si>
  <si>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</si>
  <si>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</si>
  <si>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</si>
  <si>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</si>
  <si>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</si>
  <si>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</si>
  <si>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</si>
  <si>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</si>
  <si>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</si>
  <si>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</si>
  <si>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</si>
  <si>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</si>
  <si>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</si>
  <si>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</si>
  <si>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</si>
  <si>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</si>
  <si>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</si>
  <si>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</si>
  <si>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</si>
  <si>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</si>
  <si>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</si>
  <si>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</si>
  <si>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</si>
  <si>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</si>
  <si>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</si>
  <si>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</si>
  <si>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</si>
  <si>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</si>
  <si>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</si>
  <si>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</si>
  <si>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</si>
  <si>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</si>
  <si>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</si>
  <si>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</si>
  <si>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</si>
  <si>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</si>
  <si>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</si>
  <si>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</si>
  <si>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</si>
  <si>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</si>
  <si>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</si>
  <si>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</si>
  <si>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</si>
  <si>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</si>
  <si>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</si>
  <si>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</si>
  <si>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</si>
  <si>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</si>
  <si>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</si>
  <si>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</si>
  <si>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</si>
  <si>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</si>
  <si>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</si>
  <si>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</si>
  <si>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</si>
  <si>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</si>
  <si>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</si>
  <si>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</si>
  <si>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</si>
  <si>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</si>
  <si>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</si>
  <si>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</si>
  <si>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</si>
  <si>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</si>
  <si>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</si>
  <si>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</si>
  <si>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</si>
  <si>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</si>
  <si>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</si>
  <si>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</si>
  <si>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</si>
  <si>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</si>
  <si>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</si>
  <si>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</si>
  <si>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</si>
  <si>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</si>
  <si>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</si>
  <si>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</si>
  <si>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</si>
  <si>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</si>
  <si>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</si>
  <si>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</si>
  <si>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</si>
  <si>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</si>
  <si>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</si>
  <si>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</si>
  <si>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</si>
  <si>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</si>
  <si>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</si>
  <si>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</si>
  <si>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</si>
  <si>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</si>
  <si>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</si>
  <si>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</si>
  <si>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</si>
  <si>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</si>
  <si>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</si>
  <si>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</si>
  <si>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</si>
  <si>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</si>
  <si>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</si>
  <si>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</si>
  <si>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</si>
  <si>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</si>
  <si>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</si>
  <si>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</si>
  <si>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</si>
  <si>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</si>
  <si>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</si>
  <si>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</si>
  <si>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</si>
  <si>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</si>
  <si>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</si>
  <si>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</si>
  <si>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</si>
  <si>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</si>
  <si>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</si>
  <si>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</si>
  <si>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</si>
  <si>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</si>
  <si>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</si>
  <si>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</si>
  <si>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</si>
  <si>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</si>
  <si>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</si>
  <si>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</si>
  <si>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</si>
  <si>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</si>
  <si>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</si>
  <si>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</si>
  <si>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</si>
  <si>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</si>
  <si>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</si>
  <si>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</si>
  <si>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</si>
  <si>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</si>
  <si>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</si>
  <si>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</si>
  <si>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</si>
  <si>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</si>
  <si>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</si>
  <si>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</si>
  <si>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</si>
  <si>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</si>
  <si>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</si>
  <si>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</si>
  <si>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</si>
  <si>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</si>
  <si>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</si>
  <si>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</si>
  <si>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</si>
  <si>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</si>
  <si>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</si>
  <si>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</si>
  <si>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</si>
  <si>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</si>
  <si>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</si>
  <si>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</si>
  <si>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</si>
  <si>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</si>
  <si>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</si>
  <si>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</si>
  <si>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</si>
  <si>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</si>
  <si>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</si>
  <si>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</si>
  <si>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</si>
  <si>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</si>
  <si>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</si>
  <si>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</si>
  <si>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</si>
  <si>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</si>
  <si>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</si>
  <si>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</si>
  <si>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</si>
  <si>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</si>
  <si>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</si>
  <si>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</si>
  <si>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</si>
  <si>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</si>
  <si>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</si>
  <si>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</si>
  <si>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</si>
  <si>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</si>
  <si>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</si>
  <si>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</si>
  <si>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</si>
  <si>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</si>
  <si>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</si>
  <si>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</si>
  <si>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</si>
  <si>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</si>
  <si>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</si>
  <si>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</si>
  <si>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</si>
  <si>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</si>
  <si>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</si>
  <si>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</si>
  <si>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</si>
  <si>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</si>
  <si>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</si>
  <si>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</si>
  <si>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</si>
  <si>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</si>
  <si>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</si>
  <si>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</si>
  <si>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</si>
  <si>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</si>
  <si>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</si>
  <si>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</si>
  <si>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</si>
  <si>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</si>
  <si>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</si>
  <si>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</si>
  <si>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</si>
  <si>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</si>
  <si>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</si>
  <si>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</si>
  <si>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</si>
  <si>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</si>
  <si>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</si>
  <si>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</si>
  <si>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</si>
  <si>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</si>
  <si>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</si>
  <si>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</si>
  <si>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</si>
  <si>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</si>
  <si>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</si>
  <si>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</si>
  <si>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</si>
  <si>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</si>
  <si>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</si>
  <si>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</si>
  <si>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</si>
  <si>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</si>
  <si>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</si>
  <si>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</si>
  <si>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</si>
  <si>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</si>
  <si>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</si>
  <si>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</si>
  <si>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</si>
  <si>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</si>
  <si>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</si>
  <si>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</si>
  <si>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</si>
  <si>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</si>
  <si>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</si>
  <si>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</si>
  <si>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</si>
  <si>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</si>
  <si>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</si>
  <si>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</si>
  <si>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</si>
  <si>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</si>
  <si>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</si>
  <si>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</si>
  <si>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</si>
  <si>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</si>
  <si>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</si>
  <si>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</si>
  <si>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</si>
  <si>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</si>
  <si>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</si>
  <si>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</si>
  <si>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</si>
  <si>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</si>
  <si>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</si>
  <si>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</si>
  <si>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</si>
  <si>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</si>
  <si>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</si>
  <si>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</si>
  <si>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</si>
  <si>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</si>
  <si>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</si>
  <si>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</si>
  <si>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</si>
  <si>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</si>
  <si>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</si>
  <si>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</si>
  <si>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</si>
  <si>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</si>
  <si>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</si>
  <si>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</si>
  <si>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</si>
  <si>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</si>
  <si>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</si>
  <si>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</si>
  <si>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</si>
  <si>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</si>
  <si>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</si>
  <si>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</si>
  <si>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</si>
  <si>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</si>
  <si>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</si>
  <si>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</si>
  <si>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</si>
  <si>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</si>
  <si>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</si>
  <si>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</si>
  <si>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</si>
  <si>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</si>
  <si>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</si>
  <si>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</si>
  <si>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</si>
  <si>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</si>
  <si>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</si>
  <si>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</si>
  <si>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</si>
  <si>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</si>
  <si>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</si>
  <si>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</si>
  <si>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</si>
  <si>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</si>
  <si>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</si>
  <si>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</si>
  <si>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</si>
  <si>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</si>
  <si>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</si>
  <si>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</si>
  <si>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</si>
  <si>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</si>
  <si>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</si>
  <si>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</si>
  <si>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</si>
  <si>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</si>
  <si>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</si>
  <si>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</si>
  <si>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</si>
  <si>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</si>
  <si>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</si>
  <si>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</si>
  <si>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</si>
  <si>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</si>
  <si>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</si>
  <si>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</si>
  <si>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</si>
  <si>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</si>
  <si>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</si>
  <si>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</si>
  <si>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</si>
  <si>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</si>
  <si>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</si>
  <si>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</si>
  <si>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</si>
  <si>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</si>
  <si>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</si>
  <si>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</si>
  <si>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</si>
  <si>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</si>
  <si>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</si>
  <si>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</si>
  <si>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</si>
  <si>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</si>
  <si>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</si>
  <si>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</si>
  <si>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</si>
  <si>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</si>
  <si>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</si>
  <si>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</si>
  <si>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</si>
  <si>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</si>
  <si>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</si>
  <si>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</si>
  <si>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</si>
  <si>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</si>
  <si>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</si>
  <si>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</si>
  <si>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</si>
  <si>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</si>
  <si>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</si>
  <si>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</si>
  <si>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</si>
  <si>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</si>
  <si>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</si>
  <si>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</si>
  <si>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</si>
  <si>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</si>
  <si>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</si>
  <si>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</si>
  <si>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</si>
  <si>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</si>
  <si>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</si>
  <si>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</si>
  <si>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</si>
  <si>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</si>
  <si>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</si>
  <si>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</si>
  <si>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</si>
  <si>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</si>
  <si>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</si>
  <si>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</si>
  <si>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</si>
  <si>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</si>
  <si>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</si>
  <si>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</si>
  <si>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</si>
  <si>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</si>
  <si>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</si>
  <si>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</si>
  <si>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</si>
  <si>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</si>
  <si>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</si>
  <si>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</si>
  <si>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</si>
  <si>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</si>
  <si>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</si>
  <si>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</si>
  <si>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</si>
  <si>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</si>
  <si>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</si>
  <si>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</si>
  <si>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</si>
  <si>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</si>
  <si>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</si>
  <si>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</si>
  <si>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</si>
  <si>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</si>
  <si>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</si>
  <si>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</si>
  <si>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</si>
  <si>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</si>
  <si>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</si>
  <si>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</si>
  <si>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</si>
  <si>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</si>
  <si>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</si>
  <si>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</si>
  <si>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</si>
  <si>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</si>
  <si>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</si>
  <si>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</si>
  <si>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</si>
  <si>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</si>
  <si>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</si>
  <si>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</si>
  <si>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</si>
  <si>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</si>
  <si>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</si>
  <si>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</si>
  <si>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</si>
  <si>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</si>
  <si>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</si>
  <si>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</si>
  <si>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</si>
  <si>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</si>
  <si>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</si>
  <si>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</si>
  <si>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</si>
  <si>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</si>
  <si>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</si>
  <si>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</si>
  <si>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</si>
  <si>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</si>
  <si>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</si>
  <si>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</si>
  <si>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</si>
  <si>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</si>
  <si>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</si>
  <si>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</si>
  <si>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</si>
  <si>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</si>
  <si>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</si>
  <si>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</si>
  <si>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</si>
  <si>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</si>
  <si>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</si>
  <si>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</si>
  <si>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</si>
  <si>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</si>
  <si>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</si>
  <si>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</si>
  <si>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</si>
  <si>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</si>
  <si>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</si>
  <si>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</si>
  <si>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</si>
  <si>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</si>
  <si>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</si>
  <si>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</si>
  <si>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</si>
  <si>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</si>
  <si>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</si>
  <si>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</si>
  <si>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</si>
  <si>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</si>
  <si>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</si>
  <si>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</si>
  <si>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</si>
  <si>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</si>
  <si>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</si>
  <si>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</si>
  <si>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</si>
  <si>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</si>
  <si>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</si>
  <si>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</si>
  <si>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</si>
  <si>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</si>
  <si>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</si>
  <si>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</si>
  <si>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</si>
  <si>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</si>
  <si>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</si>
  <si>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</si>
  <si>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</si>
  <si>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</si>
  <si>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</si>
  <si>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</si>
  <si>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</si>
  <si>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</si>
  <si>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</si>
  <si>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</si>
  <si>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</si>
  <si>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</si>
  <si>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</si>
  <si>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</si>
  <si>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</si>
  <si>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</si>
  <si>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</si>
  <si>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</si>
  <si>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</si>
  <si>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</si>
  <si>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</si>
  <si>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</si>
  <si>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</si>
  <si>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</si>
  <si>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</si>
  <si>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</si>
  <si>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</si>
  <si>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</si>
  <si>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</si>
  <si>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</si>
  <si>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</si>
  <si>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</si>
  <si>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</si>
  <si>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</si>
  <si>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</si>
  <si>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</si>
  <si>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</si>
  <si>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</si>
  <si>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</si>
  <si>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</si>
  <si>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</si>
  <si>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</si>
  <si>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</si>
  <si>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</si>
  <si>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</si>
  <si>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</si>
  <si>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</si>
  <si>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</si>
  <si>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</si>
  <si>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</si>
  <si>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</si>
  <si>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</si>
  <si>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</si>
  <si>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</si>
  <si>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</si>
  <si>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</si>
  <si>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</si>
  <si>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</si>
  <si>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</si>
  <si>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</si>
  <si>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</si>
  <si>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</si>
  <si>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</si>
  <si>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</si>
  <si>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</si>
  <si>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</si>
  <si>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</si>
  <si>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</si>
  <si>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</si>
  <si>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</si>
  <si>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</si>
  <si>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</si>
  <si>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</si>
  <si>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</si>
  <si>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</si>
  <si>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</si>
  <si>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</si>
  <si>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</si>
  <si>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</si>
  <si>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</si>
  <si>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</si>
  <si>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</si>
  <si>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</si>
  <si>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</si>
  <si>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</si>
  <si>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</si>
  <si>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</si>
  <si>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</si>
  <si>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</si>
  <si>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</si>
  <si>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</si>
  <si>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</si>
  <si>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</si>
  <si>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</si>
  <si>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</si>
  <si>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</si>
  <si>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</si>
  <si>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</si>
  <si>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</si>
  <si>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</si>
  <si>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</si>
  <si>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</si>
  <si>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</si>
  <si>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</si>
  <si>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</si>
  <si>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</si>
  <si>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</si>
  <si>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</si>
  <si>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</si>
  <si>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</si>
  <si>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</si>
  <si>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</si>
  <si>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</si>
  <si>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</si>
  <si>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</si>
  <si>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</si>
  <si>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</si>
  <si>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</si>
  <si>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</si>
  <si>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</si>
  <si>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</si>
  <si>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</si>
  <si>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</si>
  <si>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</si>
  <si>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</si>
  <si>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</si>
  <si>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</si>
  <si>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</si>
  <si>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</si>
  <si>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</si>
  <si>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</si>
  <si>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</si>
  <si>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</si>
  <si>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</si>
  <si>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</si>
  <si>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</si>
  <si>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</si>
  <si>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</si>
  <si>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</si>
  <si>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</si>
  <si>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</si>
  <si>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</si>
  <si>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</si>
  <si>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</si>
  <si>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</si>
  <si>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</si>
  <si>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</si>
  <si>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</si>
  <si>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</si>
  <si>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</si>
  <si>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</si>
  <si>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</si>
  <si>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</si>
  <si>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</si>
  <si>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</si>
  <si>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</si>
  <si>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</si>
  <si>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</si>
  <si>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</si>
  <si>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</si>
  <si>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</si>
  <si>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</si>
  <si>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</si>
  <si>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</si>
  <si>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</si>
  <si>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</si>
  <si>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</si>
  <si>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</si>
  <si>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</si>
  <si>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</si>
  <si>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</si>
  <si>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</si>
  <si>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</si>
  <si>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</si>
  <si>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</si>
  <si>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</si>
  <si>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</si>
  <si>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</si>
  <si>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</si>
  <si>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</si>
  <si>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</si>
  <si>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</si>
  <si>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</si>
  <si>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</si>
  <si>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</si>
  <si>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</si>
  <si>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</si>
  <si>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</si>
  <si>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</si>
  <si>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</si>
  <si>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</si>
  <si>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</si>
  <si>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</si>
  <si>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</si>
  <si>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</si>
  <si>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</si>
  <si>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</si>
  <si>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</si>
  <si>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</si>
  <si>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</si>
  <si>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</si>
  <si>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</si>
  <si>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</si>
  <si>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</si>
  <si>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</si>
  <si>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</si>
  <si>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</si>
  <si>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</si>
  <si>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</si>
  <si>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</si>
  <si>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</si>
  <si>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</si>
  <si>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</si>
  <si>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</si>
  <si>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</si>
  <si>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</si>
  <si>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</si>
  <si>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</si>
  <si>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</si>
  <si>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</si>
  <si>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</si>
  <si>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</si>
  <si>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</si>
  <si>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</si>
  <si>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</si>
  <si>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</si>
  <si>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</si>
  <si>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</si>
  <si>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</si>
  <si>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</si>
  <si>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</si>
  <si>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</si>
  <si>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</si>
  <si>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</si>
  <si>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</si>
  <si>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</si>
  <si>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</si>
  <si>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</si>
  <si>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</si>
  <si>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</si>
  <si>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</si>
  <si>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</si>
  <si>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</si>
  <si>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</si>
  <si>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</si>
  <si>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</si>
  <si>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</si>
  <si>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</si>
  <si>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</si>
  <si>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</si>
  <si>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</si>
  <si>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</si>
  <si>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</si>
  <si>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</si>
  <si>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</si>
  <si>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</si>
  <si>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</si>
  <si>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</si>
  <si>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</si>
  <si>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</si>
  <si>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</si>
  <si>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</si>
  <si>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</si>
  <si>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</si>
  <si>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</si>
  <si>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</si>
  <si>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</si>
  <si>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</si>
  <si>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</si>
  <si>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</si>
  <si>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</si>
  <si>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</si>
  <si>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</si>
  <si>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</si>
  <si>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</si>
  <si>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</si>
  <si>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</si>
  <si>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</si>
  <si>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</si>
  <si>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</si>
  <si>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</si>
  <si>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</si>
  <si>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</si>
  <si>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</si>
  <si>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</si>
  <si>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</si>
  <si>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</si>
  <si>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</si>
  <si>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</si>
  <si>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</si>
  <si>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</si>
  <si>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</si>
  <si>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</si>
  <si>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</si>
  <si>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</si>
  <si>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</si>
  <si>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</si>
  <si>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</si>
  <si>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</si>
  <si>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</si>
  <si>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</si>
  <si>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</si>
  <si>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</si>
  <si>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</si>
  <si>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</si>
  <si>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</si>
  <si>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</si>
  <si>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</si>
  <si>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</si>
  <si>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</si>
  <si>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</si>
  <si>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</si>
  <si>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</si>
  <si>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</si>
  <si>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</si>
  <si>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</si>
  <si>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</si>
  <si>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</si>
  <si>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</si>
  <si>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</si>
  <si>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</si>
  <si>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</si>
  <si>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</si>
  <si>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</si>
  <si>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</si>
  <si>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</si>
  <si>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</si>
  <si>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</si>
  <si>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</si>
  <si>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</si>
  <si>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</si>
  <si>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</si>
  <si>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</si>
  <si>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</si>
  <si>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</si>
  <si>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</si>
  <si>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</si>
  <si>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</si>
  <si>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</si>
  <si>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</si>
  <si>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</si>
  <si>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</si>
  <si>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</si>
  <si>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</si>
  <si>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</si>
  <si>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</si>
  <si>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</si>
  <si>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</si>
  <si>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</si>
  <si>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</si>
  <si>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</si>
  <si>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</si>
  <si>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</si>
  <si>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</si>
  <si>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</si>
  <si>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</si>
  <si>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</si>
  <si>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</si>
  <si>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</si>
  <si>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</si>
  <si>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</si>
  <si>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</si>
  <si>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</si>
  <si>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</si>
  <si>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</si>
  <si>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</si>
  <si>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</si>
  <si>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</si>
  <si>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</si>
  <si>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</si>
  <si>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</si>
  <si>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</si>
  <si>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</si>
  <si>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</si>
  <si>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</si>
  <si>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</si>
  <si>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</si>
  <si>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</si>
  <si>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</si>
  <si>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</si>
  <si>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</si>
  <si>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</si>
  <si>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</si>
  <si>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</si>
  <si>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</si>
  <si>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</si>
  <si>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</si>
  <si>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</si>
  <si>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</si>
  <si>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</si>
  <si>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</si>
  <si>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</si>
  <si>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</si>
  <si>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</si>
  <si>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</si>
  <si>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</si>
  <si>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</si>
  <si>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</si>
  <si>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</si>
  <si>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</si>
  <si>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</si>
  <si>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</si>
  <si>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</si>
  <si>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</si>
  <si>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</si>
  <si>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</si>
  <si>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</si>
  <si>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</si>
  <si>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</si>
  <si>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</si>
  <si>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</si>
  <si>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</si>
  <si>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</si>
  <si>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</si>
  <si>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</si>
  <si>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</si>
  <si>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</si>
  <si>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</si>
  <si>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</si>
  <si>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</si>
  <si>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</si>
  <si>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</si>
  <si>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</si>
  <si>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</si>
  <si>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</si>
  <si>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</si>
  <si>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</si>
  <si>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</si>
  <si>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</si>
  <si>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</si>
  <si>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</si>
  <si>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</si>
  <si>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</si>
  <si>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</si>
  <si>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</si>
  <si>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</si>
  <si>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</si>
  <si>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</si>
  <si>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</si>
  <si>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</si>
  <si>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</si>
  <si>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</si>
  <si>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</si>
  <si>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</si>
  <si>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</si>
  <si>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</si>
  <si>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</si>
  <si>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</si>
  <si>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</si>
  <si>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</si>
  <si>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</si>
  <si>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</si>
  <si>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</si>
  <si>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</si>
  <si>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</si>
  <si>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</si>
  <si>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</si>
  <si>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</si>
  <si>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</si>
  <si>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</si>
  <si>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</si>
  <si>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</si>
  <si>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</si>
  <si>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</si>
  <si>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</si>
  <si>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</si>
  <si>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</si>
  <si>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</si>
  <si>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</si>
  <si>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</si>
  <si>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</si>
  <si>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</si>
  <si>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</si>
  <si>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</si>
  <si>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</si>
  <si>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</si>
  <si>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</si>
  <si>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</si>
  <si>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</si>
  <si>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</si>
  <si>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</si>
  <si>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</si>
  <si>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</si>
  <si>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</si>
  <si>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</si>
  <si>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</si>
  <si>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</si>
  <si>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</si>
  <si>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</si>
  <si>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</si>
  <si>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</si>
  <si>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</si>
  <si>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</si>
  <si>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</si>
  <si>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</si>
  <si>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</si>
  <si>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</si>
  <si>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</si>
  <si>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</si>
  <si>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</si>
  <si>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</si>
  <si>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</si>
  <si>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</si>
  <si>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</si>
  <si>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</si>
  <si>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</si>
  <si>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</si>
  <si>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</si>
  <si>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</si>
  <si>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</si>
  <si>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</si>
  <si>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</si>
  <si>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</si>
  <si>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</si>
  <si>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</si>
  <si>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</si>
  <si>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</si>
  <si>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</si>
  <si>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</si>
  <si>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</si>
  <si>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</si>
  <si>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</si>
  <si>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</si>
  <si>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</si>
  <si>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</si>
  <si>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</si>
  <si>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</si>
  <si>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</si>
  <si>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</si>
  <si>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</si>
  <si>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</si>
  <si>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</si>
  <si>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</si>
  <si>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</si>
  <si>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</si>
  <si>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</si>
  <si>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</si>
  <si>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</si>
  <si>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</si>
  <si>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</si>
  <si>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</si>
  <si>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</si>
  <si>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</si>
  <si>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</si>
  <si>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</si>
  <si>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</si>
  <si>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</si>
  <si>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</si>
  <si>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</si>
  <si>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</si>
  <si>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</si>
  <si>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</si>
  <si>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</si>
  <si>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</si>
  <si>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</si>
  <si>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</si>
  <si>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</si>
  <si>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</si>
  <si>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</si>
  <si>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</si>
  <si>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</si>
  <si>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</si>
  <si>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</si>
  <si>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</si>
  <si>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</si>
  <si>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</si>
  <si>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</si>
  <si>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</si>
  <si>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</si>
  <si>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</si>
  <si>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</si>
  <si>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</si>
  <si>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</si>
  <si>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</si>
  <si>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</si>
  <si>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</si>
  <si>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</si>
  <si>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</si>
  <si>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</si>
  <si>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</si>
  <si>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</si>
  <si>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</si>
  <si>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</si>
  <si>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</si>
  <si>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</si>
  <si>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</si>
  <si>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</si>
  <si>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</si>
  <si>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</si>
  <si>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</si>
  <si>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</si>
  <si>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</si>
  <si>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</si>
  <si>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</si>
  <si>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</si>
  <si>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</si>
  <si>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</si>
  <si>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</si>
  <si>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</si>
  <si>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</si>
  <si>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</si>
  <si>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</si>
  <si>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</si>
  <si>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</si>
  <si>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</si>
  <si>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</si>
  <si>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</si>
  <si>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</si>
  <si>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</si>
  <si>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</si>
  <si>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</si>
  <si>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</si>
  <si>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</si>
  <si>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</si>
  <si>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</si>
  <si>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</si>
  <si>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</si>
  <si>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</si>
  <si>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</si>
  <si>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</si>
  <si>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</si>
  <si>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</si>
  <si>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</si>
  <si>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</si>
  <si>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</si>
  <si>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</si>
  <si>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</si>
  <si>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</si>
  <si>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</si>
  <si>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</si>
  <si>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</si>
  <si>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</si>
  <si>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</si>
  <si>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</si>
  <si>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</si>
  <si>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</si>
  <si>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</si>
  <si>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</si>
  <si>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</si>
  <si>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</si>
  <si>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</si>
  <si>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</si>
  <si>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</si>
  <si>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</si>
  <si>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</si>
  <si>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</si>
  <si>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</si>
  <si>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</si>
  <si>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</si>
  <si>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</si>
  <si>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</si>
  <si>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</si>
  <si>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</si>
  <si>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</si>
  <si>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</si>
  <si>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</si>
  <si>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</si>
  <si>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</si>
  <si>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</si>
  <si>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</si>
  <si>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</si>
  <si>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</si>
  <si>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</si>
  <si>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</si>
  <si>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</si>
  <si>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</si>
  <si>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</si>
  <si>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</si>
  <si>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</si>
  <si>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</si>
  <si>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</si>
  <si>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</si>
  <si>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</si>
  <si>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</si>
  <si>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</si>
  <si>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</si>
  <si>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</si>
  <si>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</si>
  <si>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</si>
  <si>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</si>
  <si>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</si>
  <si>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</si>
  <si>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</si>
  <si>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</si>
  <si>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</si>
  <si>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</si>
  <si>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</si>
  <si>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</si>
  <si>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</si>
  <si>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</si>
  <si>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</si>
  <si>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</si>
  <si>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</si>
  <si>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</si>
  <si>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</si>
  <si>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</si>
  <si>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</si>
  <si>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</si>
  <si>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</si>
  <si>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</si>
  <si>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</si>
  <si>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</si>
  <si>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</si>
  <si>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</si>
  <si>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</si>
  <si>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</si>
  <si>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</si>
  <si>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</si>
  <si>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</si>
  <si>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</si>
  <si>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</si>
  <si>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</si>
  <si>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</si>
  <si>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</si>
  <si>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</si>
  <si>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</si>
  <si>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</si>
  <si>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</si>
  <si>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</si>
  <si>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</si>
  <si>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</si>
  <si>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</si>
  <si>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</si>
  <si>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</si>
  <si>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</si>
  <si>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</si>
  <si>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</si>
  <si>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</si>
  <si>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</si>
  <si>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</si>
  <si>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</si>
  <si>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</si>
  <si>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</si>
  <si>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</si>
  <si>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</si>
  <si>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</si>
  <si>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</si>
  <si>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</si>
  <si>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</si>
  <si>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</si>
  <si>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</si>
  <si>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</si>
  <si>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</si>
  <si>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</si>
  <si>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</si>
  <si>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</si>
  <si>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</si>
  <si>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</si>
  <si>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</si>
  <si>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</si>
  <si>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</si>
  <si>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</si>
  <si>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</si>
  <si>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</si>
  <si>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</si>
  <si>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</si>
  <si>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</si>
  <si>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</si>
  <si>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</si>
  <si>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</si>
  <si>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</si>
  <si>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</si>
  <si>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</si>
  <si>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</si>
  <si>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</si>
  <si>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</si>
  <si>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</si>
  <si>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</si>
  <si>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</si>
  <si>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</si>
  <si>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</si>
  <si>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</si>
  <si>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</si>
  <si>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</si>
  <si>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</si>
  <si>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</si>
  <si>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</si>
  <si>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</si>
  <si>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</si>
  <si>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</si>
  <si>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</si>
  <si>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</si>
  <si>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</si>
  <si>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</si>
  <si>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</si>
  <si>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</si>
  <si>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</si>
  <si>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</si>
  <si>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</si>
  <si>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</si>
  <si>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</si>
  <si>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</si>
  <si>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</si>
  <si>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</si>
  <si>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</si>
  <si>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</si>
  <si>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</si>
  <si>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</si>
  <si>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</si>
  <si>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</si>
  <si>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</si>
  <si>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</si>
  <si>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</si>
  <si>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</si>
  <si>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</si>
  <si>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</si>
  <si>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</si>
  <si>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</si>
  <si>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</si>
  <si>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</si>
  <si>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</si>
  <si>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</si>
  <si>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</si>
  <si>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</si>
  <si>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</si>
  <si>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</si>
  <si>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</si>
  <si>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</si>
  <si>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</si>
  <si>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</si>
  <si>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</si>
  <si>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</si>
  <si>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</si>
  <si>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</si>
  <si>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</si>
  <si>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</si>
  <si>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</si>
  <si>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</si>
  <si>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</si>
  <si>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</si>
  <si>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</si>
  <si>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</si>
  <si>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</si>
  <si>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</si>
  <si>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</si>
  <si>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</si>
  <si>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</si>
  <si>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</si>
  <si>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</si>
  <si>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</si>
  <si>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</si>
  <si>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</si>
  <si>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</si>
  <si>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</si>
  <si>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</si>
  <si>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</si>
  <si>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</si>
  <si>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</si>
  <si>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</si>
  <si>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</si>
  <si>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</si>
  <si>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</si>
  <si>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</si>
  <si>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</si>
  <si>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</si>
  <si>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</si>
  <si>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</si>
  <si>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</si>
  <si>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</si>
  <si>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</si>
  <si>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</si>
  <si>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</si>
  <si>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</si>
  <si>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</si>
  <si>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</si>
  <si>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</si>
  <si>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</si>
  <si>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</si>
  <si>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</si>
  <si>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</si>
  <si>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</si>
  <si>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</si>
  <si>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</si>
  <si>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</si>
  <si>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</si>
  <si>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</si>
  <si>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</si>
  <si>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</si>
  <si>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</si>
  <si>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</si>
  <si>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</si>
  <si>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</si>
  <si>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</si>
  <si>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</si>
  <si>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</si>
  <si>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</si>
  <si>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</si>
  <si>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</si>
  <si>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</si>
  <si>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</si>
  <si>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</si>
  <si>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</si>
  <si>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</si>
  <si>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</si>
  <si>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</si>
  <si>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</si>
  <si>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</si>
  <si>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</si>
  <si>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</si>
  <si>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</si>
  <si>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</si>
  <si>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</si>
  <si>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</si>
  <si>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</si>
  <si>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</si>
  <si>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</si>
  <si>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</si>
  <si>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</si>
  <si>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</si>
  <si>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</si>
  <si>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</si>
  <si>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</si>
  <si>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</si>
  <si>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</si>
  <si>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</si>
  <si>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</si>
  <si>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</si>
  <si>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</si>
  <si>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</si>
  <si>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</si>
  <si>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</si>
  <si>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</si>
  <si>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</si>
  <si>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</si>
  <si>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</si>
  <si>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</si>
  <si>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</si>
  <si>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</si>
  <si>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</si>
  <si>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</si>
  <si>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</si>
  <si>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</si>
  <si>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</si>
  <si>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</si>
  <si>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</si>
  <si>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</si>
  <si>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</si>
  <si>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</si>
  <si>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</si>
  <si>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</si>
  <si>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</si>
  <si>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</si>
  <si>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</si>
  <si>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</si>
  <si>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</si>
  <si>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</si>
  <si>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</si>
  <si>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</si>
  <si>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</si>
  <si>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</si>
  <si>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</si>
  <si>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</si>
  <si>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</si>
  <si>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</si>
  <si>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</si>
  <si>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</si>
  <si>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</si>
  <si>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</si>
  <si>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</si>
  <si>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</si>
  <si>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</si>
  <si>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</si>
  <si>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</si>
  <si>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</si>
  <si>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</si>
  <si>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</si>
  <si>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</si>
  <si>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</si>
  <si>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</si>
  <si>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</si>
  <si>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</si>
  <si>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</si>
  <si>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</si>
  <si>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</si>
  <si>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</si>
  <si>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</si>
  <si>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</si>
  <si>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</si>
  <si>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</si>
  <si>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</si>
  <si>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</si>
  <si>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</si>
  <si>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</si>
  <si>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</si>
  <si>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</si>
  <si>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</si>
  <si>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</si>
  <si>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</si>
  <si>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</si>
  <si>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</si>
  <si>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</si>
  <si>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</si>
  <si>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</si>
  <si>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</si>
  <si>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</si>
  <si>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</si>
  <si>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</si>
  <si>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</si>
  <si>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</si>
  <si>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</si>
  <si>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</si>
  <si>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</si>
  <si>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</si>
  <si>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</si>
  <si>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</si>
  <si>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</si>
  <si>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</si>
  <si>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</si>
  <si>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</si>
  <si>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</si>
  <si>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</si>
  <si>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</si>
  <si>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</si>
  <si>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</si>
  <si>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</si>
  <si>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</si>
  <si>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</si>
  <si>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</si>
  <si>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</si>
  <si>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</si>
  <si>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</si>
  <si>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</si>
  <si>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</si>
  <si>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</si>
  <si>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</si>
  <si>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</si>
  <si>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</si>
  <si>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</si>
  <si>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</si>
  <si>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</si>
  <si>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</si>
  <si>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</si>
  <si>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</si>
  <si>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</si>
  <si>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</si>
  <si>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</si>
  <si>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</si>
  <si>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</si>
  <si>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</si>
  <si>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</si>
  <si>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</si>
  <si>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</si>
  <si>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</si>
  <si>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</si>
  <si>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</si>
  <si>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</si>
  <si>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</si>
  <si>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</si>
  <si>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</si>
  <si>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</si>
  <si>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</si>
  <si>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</si>
  <si>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</si>
  <si>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</si>
  <si>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</si>
  <si>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</si>
  <si>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</si>
  <si>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</si>
  <si>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</si>
  <si>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</si>
  <si>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</si>
  <si>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</si>
  <si>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</si>
  <si>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</si>
  <si>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</si>
  <si>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</si>
  <si>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</si>
  <si>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</si>
  <si>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</si>
  <si>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</si>
  <si>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</si>
  <si>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</si>
  <si>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</si>
  <si>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</si>
  <si>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</si>
  <si>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</si>
  <si>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</si>
  <si>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</si>
  <si>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</si>
  <si>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</si>
  <si>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</si>
  <si>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</si>
  <si>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</si>
  <si>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</si>
  <si>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</si>
  <si>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</si>
  <si>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</si>
  <si>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</si>
  <si>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</si>
  <si>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</si>
  <si>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</si>
  <si>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</si>
  <si>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</si>
  <si>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</si>
  <si>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</si>
  <si>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</si>
  <si>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</si>
  <si>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</si>
  <si>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</si>
  <si>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</si>
  <si>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</si>
  <si>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</si>
  <si>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</si>
  <si>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</si>
  <si>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</si>
  <si>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</si>
  <si>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</si>
  <si>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</si>
  <si>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</si>
  <si>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</si>
  <si>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</si>
  <si>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</si>
  <si>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</si>
  <si>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</si>
  <si>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</si>
  <si>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</si>
  <si>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</si>
  <si>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</si>
  <si>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</si>
  <si>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</si>
  <si>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</si>
  <si>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</si>
  <si>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</si>
  <si>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</si>
  <si>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</si>
  <si>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</si>
  <si>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</si>
  <si>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</si>
  <si>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</si>
  <si>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</si>
  <si>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</si>
  <si>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</si>
  <si>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</si>
  <si>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</si>
  <si>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</si>
  <si>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</si>
  <si>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</si>
  <si>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</si>
  <si>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</si>
  <si>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</si>
  <si>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</si>
  <si>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</si>
  <si>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</si>
  <si>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</si>
  <si>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</si>
  <si>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</si>
  <si>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</si>
  <si>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</si>
  <si>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</si>
  <si>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</si>
  <si>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</si>
  <si>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</si>
  <si>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</si>
  <si>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</si>
  <si>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</si>
  <si>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</si>
  <si>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</si>
  <si>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</si>
  <si>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</si>
  <si>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</si>
  <si>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</si>
  <si>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</si>
  <si>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</si>
  <si>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</si>
  <si>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</si>
  <si>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</si>
  <si>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</si>
  <si>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</si>
  <si>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</si>
  <si>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</si>
  <si>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</si>
  <si>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</si>
  <si>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</si>
  <si>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</si>
  <si>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</si>
  <si>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</si>
  <si>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</si>
  <si>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</si>
  <si>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</si>
  <si>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</si>
  <si>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</si>
  <si>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</si>
  <si>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</si>
  <si>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</si>
  <si>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</si>
  <si>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</si>
  <si>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</si>
  <si>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</si>
  <si>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</si>
  <si>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</si>
  <si>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</si>
  <si>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</si>
  <si>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</si>
  <si>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</si>
  <si>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</si>
  <si>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</si>
  <si>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</si>
  <si>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</si>
  <si>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</si>
  <si>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</si>
  <si>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</si>
  <si>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</si>
  <si>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</si>
  <si>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</si>
  <si>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</si>
  <si>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</si>
  <si>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</si>
  <si>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</si>
  <si>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</si>
  <si>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</si>
  <si>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</si>
  <si>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</si>
  <si>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</si>
  <si>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</si>
  <si>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</si>
  <si>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</si>
  <si>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</si>
  <si>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</si>
  <si>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</si>
  <si>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</si>
  <si>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</si>
  <si>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</si>
  <si>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</si>
  <si>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</si>
  <si>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</si>
  <si>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</si>
  <si>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</si>
  <si>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</si>
  <si>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</si>
  <si>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</si>
  <si>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</si>
  <si>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</si>
  <si>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</si>
  <si>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</si>
  <si>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</si>
  <si>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</si>
  <si>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</si>
  <si>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</si>
  <si>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</si>
  <si>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</si>
  <si>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</si>
  <si>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</si>
  <si>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</si>
  <si>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</si>
  <si>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</si>
  <si>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</si>
  <si>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</si>
  <si>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</si>
  <si>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</si>
  <si>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</si>
  <si>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</si>
  <si>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</si>
  <si>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</si>
  <si>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</si>
  <si>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</si>
  <si>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</si>
  <si>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</si>
  <si>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</si>
  <si>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</si>
  <si>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</si>
  <si>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</si>
  <si>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</si>
  <si>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</si>
  <si>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</si>
  <si>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</si>
  <si>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</si>
  <si>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</si>
  <si>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</si>
  <si>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</si>
  <si>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</si>
  <si>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</si>
  <si>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</si>
  <si>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</si>
  <si>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</si>
  <si>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</si>
  <si>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</si>
  <si>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</si>
  <si>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</si>
  <si>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</si>
  <si>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</si>
  <si>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</si>
  <si>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</si>
  <si>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</si>
  <si>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</si>
  <si>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</si>
  <si>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</si>
  <si>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</si>
  <si>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</si>
  <si>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</si>
  <si>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</si>
  <si>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</si>
  <si>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</si>
  <si>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</si>
  <si>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</si>
  <si>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</si>
  <si>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</si>
  <si>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</si>
  <si>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</si>
  <si>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</si>
  <si>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</si>
  <si>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</si>
  <si>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</si>
  <si>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</si>
  <si>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</si>
  <si>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</si>
  <si>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</si>
  <si>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</si>
  <si>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</si>
  <si>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</si>
  <si>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</si>
  <si>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</si>
  <si>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</si>
  <si>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</si>
  <si>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</si>
  <si>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</si>
  <si>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</si>
  <si>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</si>
  <si>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</si>
  <si>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</si>
  <si>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</si>
  <si>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</si>
  <si>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</si>
  <si>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</si>
  <si>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</si>
  <si>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</si>
  <si>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</si>
  <si>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</si>
  <si>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</si>
  <si>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</si>
  <si>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</si>
  <si>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</si>
  <si>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</si>
  <si>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</si>
  <si>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</si>
  <si>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</si>
  <si>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</si>
  <si>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</si>
  <si>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</si>
  <si>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</si>
  <si>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</si>
  <si>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</si>
  <si>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</si>
  <si>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</si>
  <si>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</si>
  <si>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</si>
  <si>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</si>
  <si>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</si>
  <si>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</si>
  <si>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</si>
  <si>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</si>
  <si>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</si>
  <si>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</si>
  <si>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</si>
  <si>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</si>
  <si>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</si>
  <si>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</si>
  <si>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</si>
  <si>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</si>
  <si>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</si>
  <si>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</si>
  <si>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</si>
  <si>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</si>
  <si>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</si>
  <si>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</si>
  <si>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</si>
  <si>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</si>
  <si>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</si>
  <si>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</si>
  <si>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</si>
  <si>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</si>
  <si>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</si>
  <si>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</si>
  <si>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</si>
  <si>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</si>
  <si>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</si>
  <si>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</si>
  <si>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</si>
  <si>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</si>
  <si>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</si>
  <si>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</si>
  <si>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</si>
  <si>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</si>
  <si>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</si>
  <si>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</si>
  <si>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</si>
  <si>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</si>
  <si>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</si>
  <si>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</si>
  <si>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</si>
  <si>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</si>
  <si>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</si>
  <si>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</si>
  <si>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</si>
  <si>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</si>
  <si>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</si>
  <si>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</si>
  <si>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</si>
  <si>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</si>
  <si>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</si>
  <si>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</si>
  <si>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</si>
  <si>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</si>
  <si>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</si>
  <si>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</si>
  <si>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</si>
  <si>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</si>
  <si>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</si>
  <si>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</si>
  <si>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</si>
  <si>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</si>
  <si>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</si>
  <si>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</si>
  <si>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</si>
  <si>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</si>
  <si>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</si>
  <si>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</si>
  <si>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</si>
  <si>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</si>
  <si>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</si>
  <si>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</si>
  <si>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</si>
  <si>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</si>
  <si>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</si>
  <si>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</si>
  <si>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</si>
  <si>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</si>
  <si>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</si>
  <si>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</si>
  <si>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</si>
  <si>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</si>
  <si>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</si>
  <si>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</si>
  <si>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</si>
  <si>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</si>
  <si>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</si>
  <si>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</si>
  <si>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</si>
  <si>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</si>
  <si>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</si>
  <si>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</si>
  <si>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</si>
  <si>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</si>
  <si>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</si>
  <si>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</si>
  <si>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</si>
  <si>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</si>
  <si>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</si>
  <si>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</si>
  <si>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</si>
  <si>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</si>
  <si>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</si>
  <si>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</si>
  <si>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</si>
  <si>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</si>
  <si>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</si>
  <si>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</si>
  <si>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</si>
  <si>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</si>
  <si>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</si>
  <si>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</si>
  <si>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</si>
  <si>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</si>
  <si>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</si>
  <si>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</si>
  <si>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</si>
  <si>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</si>
  <si>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</si>
  <si>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</si>
  <si>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</si>
  <si>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</si>
  <si>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</si>
  <si>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</si>
  <si>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</si>
  <si>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</si>
  <si>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</si>
  <si>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</si>
  <si>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</si>
  <si>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</si>
  <si>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</si>
  <si>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</si>
  <si>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</si>
  <si>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</si>
  <si>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</si>
  <si>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</si>
  <si>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</si>
  <si>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</si>
  <si>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</si>
  <si>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</si>
  <si>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</si>
  <si>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</si>
  <si>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</si>
  <si>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</si>
  <si>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</si>
  <si>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</si>
  <si>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</si>
  <si>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</si>
  <si>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</si>
  <si>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</si>
  <si>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</si>
  <si>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</si>
  <si>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</si>
  <si>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</si>
  <si>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</si>
  <si>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</si>
  <si>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</si>
  <si>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</si>
  <si>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</si>
  <si>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</si>
  <si>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</si>
  <si>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</si>
  <si>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</si>
  <si>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</si>
  <si>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</si>
  <si>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</si>
  <si>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</si>
  <si>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</si>
  <si>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</si>
  <si>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</si>
  <si>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</si>
  <si>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</si>
  <si>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</si>
  <si>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</si>
  <si>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</si>
  <si>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</si>
  <si>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</si>
  <si>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</si>
  <si>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</si>
  <si>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</si>
  <si>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</si>
  <si>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</si>
  <si>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</si>
  <si>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</si>
  <si>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</si>
  <si>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</si>
  <si>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</si>
  <si>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</si>
  <si>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</si>
  <si>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</si>
  <si>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</si>
  <si>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</si>
  <si>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</si>
  <si>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</si>
  <si>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</si>
  <si>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</si>
  <si>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</si>
  <si>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</si>
  <si>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</si>
  <si>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</si>
  <si>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</si>
  <si>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</si>
  <si>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</si>
  <si>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</si>
  <si>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</si>
  <si>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</si>
  <si>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</si>
  <si>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</si>
  <si>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</si>
  <si>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</si>
  <si>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</si>
  <si>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</si>
  <si>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</si>
  <si>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</si>
  <si>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</si>
  <si>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</si>
  <si>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</si>
  <si>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</si>
  <si>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</si>
  <si>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</si>
  <si>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</si>
  <si>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</si>
  <si>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</si>
  <si>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</si>
  <si>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</si>
  <si>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</si>
  <si>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</si>
  <si>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</si>
  <si>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</si>
  <si>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</si>
  <si>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</si>
  <si>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</si>
  <si>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</si>
  <si>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</si>
  <si>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</si>
  <si>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</si>
  <si>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</si>
  <si>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</si>
  <si>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</si>
  <si>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</si>
  <si>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</si>
  <si>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</si>
  <si>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</si>
  <si>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</si>
  <si>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</si>
  <si>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</si>
  <si>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</si>
  <si>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</si>
  <si>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</si>
  <si>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</si>
  <si>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</si>
  <si>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</si>
  <si>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</si>
  <si>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</si>
  <si>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</si>
  <si>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</si>
  <si>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</si>
  <si>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</si>
  <si>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</si>
  <si>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</si>
  <si>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</si>
  <si>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</si>
  <si>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</si>
  <si>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</si>
  <si>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</si>
  <si>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</si>
  <si>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</si>
  <si>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</si>
  <si>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</si>
  <si>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</si>
  <si>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</si>
  <si>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</si>
  <si>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</si>
  <si>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</si>
  <si>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</si>
  <si>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</si>
  <si>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</si>
  <si>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</si>
  <si>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</si>
  <si>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</si>
  <si>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</si>
  <si>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</si>
  <si>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</si>
  <si>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</si>
  <si>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</si>
  <si>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</si>
  <si>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</si>
  <si>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</si>
  <si>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</si>
  <si>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</si>
  <si>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</si>
  <si>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</si>
  <si>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</si>
  <si>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</si>
  <si>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</si>
  <si>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</si>
  <si>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</si>
  <si>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</si>
  <si>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</si>
  <si>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</si>
  <si>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</si>
  <si>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</si>
  <si>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</si>
  <si>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</si>
  <si>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</si>
  <si>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</si>
  <si>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</si>
  <si>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</si>
  <si>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</si>
  <si>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</si>
  <si>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</si>
  <si>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</si>
  <si>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</si>
  <si>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</si>
  <si>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</si>
  <si>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</si>
  <si>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</si>
  <si>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</si>
  <si>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</si>
  <si>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</si>
  <si>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</si>
  <si>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</si>
  <si>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</si>
  <si>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</si>
  <si>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</si>
  <si>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</si>
  <si>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</si>
  <si>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</si>
  <si>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</si>
  <si>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</si>
  <si>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</si>
  <si>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</si>
  <si>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</si>
  <si>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</si>
  <si>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</si>
  <si>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</si>
  <si>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</si>
  <si>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</si>
  <si>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</si>
  <si>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</si>
  <si>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</si>
  <si>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</si>
  <si>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</si>
  <si>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</si>
  <si>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</si>
  <si>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</si>
  <si>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</si>
  <si>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</si>
  <si>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</si>
  <si>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</si>
  <si>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</si>
  <si>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</si>
  <si>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</si>
  <si>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</si>
  <si>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</si>
  <si>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</si>
  <si>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</si>
  <si>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</si>
  <si>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</si>
  <si>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</si>
  <si>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</si>
  <si>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</si>
  <si>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</si>
  <si>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</si>
  <si>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</si>
  <si>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</si>
  <si>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</si>
  <si>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</si>
  <si>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</si>
  <si>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</si>
  <si>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</si>
  <si>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</si>
  <si>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</si>
  <si>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</si>
  <si>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</si>
  <si>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</si>
  <si>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</si>
  <si>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</si>
  <si>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</si>
  <si>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</si>
  <si>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</si>
  <si>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</si>
  <si>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</si>
  <si>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</si>
  <si>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</si>
  <si>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</si>
  <si>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</si>
  <si>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</si>
  <si>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</si>
  <si>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</si>
  <si>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</si>
  <si>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</si>
  <si>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</si>
  <si>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</si>
  <si>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</si>
  <si>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</si>
  <si>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</si>
  <si>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</si>
  <si>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</si>
  <si>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</si>
  <si>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</si>
  <si>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</si>
  <si>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</si>
  <si>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</si>
  <si>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</si>
  <si>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</si>
  <si>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</si>
  <si>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</si>
  <si>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</si>
  <si>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</si>
  <si>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</si>
  <si>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</si>
  <si>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</si>
  <si>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</si>
  <si>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</si>
  <si>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</si>
  <si>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</si>
  <si>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</si>
  <si>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</si>
  <si>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</si>
  <si>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</si>
  <si>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</si>
  <si>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</si>
  <si>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</si>
  <si>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</si>
  <si>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</si>
  <si>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</si>
  <si>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</si>
  <si>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</si>
  <si>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</si>
  <si>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</si>
  <si>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</si>
  <si>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</si>
  <si>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</si>
  <si>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</si>
  <si>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</si>
  <si>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</si>
  <si>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</si>
  <si>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</si>
  <si>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</si>
  <si>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</si>
  <si>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</si>
  <si>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</si>
  <si>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</si>
  <si>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</si>
  <si>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</si>
  <si>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</si>
  <si>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</si>
  <si>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</si>
  <si>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</si>
  <si>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</si>
  <si>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</si>
  <si>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</si>
  <si>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</si>
  <si>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</si>
  <si>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</si>
  <si>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</si>
  <si>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</si>
  <si>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</si>
  <si>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</si>
  <si>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</si>
  <si>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</si>
  <si>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</si>
  <si>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</si>
  <si>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</si>
  <si>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</si>
  <si>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</si>
  <si>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</si>
  <si>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</si>
  <si>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</si>
  <si>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</si>
  <si>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</si>
  <si>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</si>
  <si>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</si>
  <si>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</si>
  <si>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</si>
  <si>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</si>
  <si>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</si>
  <si>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</si>
  <si>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</si>
  <si>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</si>
  <si>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</si>
  <si>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</si>
  <si>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</si>
  <si>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</si>
  <si>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</si>
  <si>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</si>
  <si>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</si>
  <si>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</si>
  <si>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</si>
  <si>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</si>
  <si>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</si>
  <si>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</si>
  <si>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</si>
  <si>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</si>
  <si>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</si>
  <si>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</si>
  <si>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</si>
  <si>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</si>
  <si>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</si>
  <si>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</si>
  <si>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</si>
  <si>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</si>
  <si>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</si>
  <si>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</si>
  <si>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</si>
  <si>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</si>
  <si>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</si>
  <si>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</si>
  <si>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</si>
  <si>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</si>
  <si>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</si>
  <si>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</si>
  <si>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</si>
  <si>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</si>
  <si>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</si>
  <si>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</si>
  <si>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</si>
  <si>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</si>
  <si>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</si>
  <si>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</si>
  <si>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</si>
  <si>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</si>
  <si>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</si>
  <si>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</si>
  <si>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</si>
  <si>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</si>
  <si>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</si>
  <si>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</si>
  <si>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</si>
  <si>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</si>
  <si>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</si>
  <si>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</si>
  <si>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</si>
  <si>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</si>
  <si>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</si>
  <si>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</si>
  <si>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</si>
  <si>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</si>
  <si>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</si>
  <si>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</si>
  <si>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</si>
  <si>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</si>
  <si>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</si>
  <si>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</si>
  <si>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</si>
  <si>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</si>
  <si>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</si>
  <si>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</si>
  <si>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</si>
  <si>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</si>
  <si>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</si>
  <si>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</si>
  <si>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</si>
  <si>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</si>
  <si>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</si>
  <si>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</si>
  <si>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</si>
  <si>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</si>
  <si>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</si>
  <si>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</si>
  <si>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</si>
  <si>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</si>
  <si>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</si>
  <si>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</si>
  <si>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</si>
  <si>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</si>
  <si>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</si>
  <si>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</si>
  <si>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</si>
  <si>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</si>
  <si>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</si>
  <si>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</si>
  <si>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</si>
  <si>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</si>
  <si>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</si>
  <si>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</si>
  <si>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</si>
  <si>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</si>
  <si>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</si>
  <si>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</si>
  <si>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</si>
  <si>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</si>
  <si>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</si>
  <si>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</si>
  <si>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</si>
  <si>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</si>
  <si>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</si>
  <si>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</si>
  <si>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</si>
  <si>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</si>
  <si>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</si>
  <si>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</si>
  <si>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</si>
  <si>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</si>
  <si>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</si>
  <si>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</si>
  <si>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</si>
  <si>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</si>
  <si>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</si>
  <si>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</si>
  <si>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</si>
  <si>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</si>
  <si>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</si>
  <si>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</si>
  <si>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</si>
  <si>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</si>
  <si>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</si>
  <si>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</si>
  <si>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</si>
  <si>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</si>
  <si>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</si>
  <si>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</si>
  <si>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</si>
  <si>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</si>
  <si>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</si>
  <si>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</si>
  <si>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</si>
  <si>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</si>
  <si>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</si>
  <si>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</si>
  <si>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</si>
  <si>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</si>
  <si>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</si>
  <si>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</si>
  <si>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</si>
  <si>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</si>
  <si>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</si>
  <si>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</si>
  <si>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</si>
  <si>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</si>
  <si>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</si>
  <si>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</si>
  <si>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</si>
  <si>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</si>
  <si>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</si>
  <si>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</si>
  <si>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</si>
  <si>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</si>
  <si>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</si>
  <si>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</si>
  <si>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</si>
  <si>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</si>
  <si>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</si>
  <si>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</si>
  <si>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</si>
  <si>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</si>
  <si>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</si>
  <si>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</si>
  <si>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</si>
  <si>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</si>
  <si>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</si>
  <si>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</si>
  <si>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</si>
  <si>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</si>
  <si>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</si>
  <si>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</si>
  <si>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</si>
  <si>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</si>
  <si>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</si>
  <si>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</si>
  <si>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</si>
  <si>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</si>
  <si>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</si>
  <si>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</si>
  <si>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</si>
  <si>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</si>
  <si>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</si>
  <si>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</si>
  <si>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</si>
  <si>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</si>
  <si>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</si>
  <si>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</si>
  <si>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</si>
  <si>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</si>
  <si>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</si>
  <si>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</si>
  <si>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</si>
  <si>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</si>
  <si>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</si>
  <si>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</si>
  <si>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</si>
  <si>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</si>
  <si>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</si>
  <si>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</si>
  <si>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</si>
  <si>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</si>
  <si>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</si>
  <si>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</si>
  <si>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</si>
  <si>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</si>
  <si>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</si>
  <si>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</si>
  <si>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</si>
  <si>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</si>
  <si>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</si>
  <si>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</si>
  <si>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</si>
  <si>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</si>
  <si>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</si>
  <si>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</si>
  <si>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</si>
  <si>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</si>
  <si>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</si>
  <si>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</si>
  <si>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</si>
  <si>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</si>
  <si>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</si>
  <si>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</si>
  <si>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</si>
  <si>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</si>
  <si>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</si>
  <si>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</si>
  <si>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</si>
  <si>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</si>
  <si>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</si>
  <si>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</si>
  <si>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</si>
  <si>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</si>
  <si>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</si>
  <si>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</si>
  <si>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</si>
  <si>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</si>
  <si>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</si>
  <si>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</si>
  <si>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</si>
  <si>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</si>
  <si>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</si>
  <si>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</si>
  <si>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</si>
  <si>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</si>
  <si>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</si>
  <si>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</si>
  <si>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</si>
  <si>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</si>
  <si>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</si>
  <si>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</si>
  <si>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</si>
  <si>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</si>
  <si>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</si>
  <si>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</si>
  <si>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</si>
  <si>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</si>
  <si>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</si>
  <si>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</si>
  <si>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</si>
  <si>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</si>
  <si>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</si>
  <si>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</si>
  <si>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</si>
  <si>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</si>
  <si>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</si>
  <si>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</si>
  <si>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</si>
  <si>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</si>
  <si>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</si>
  <si>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</si>
  <si>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</si>
  <si>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</si>
  <si>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</si>
  <si>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</si>
  <si>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</si>
  <si>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</si>
  <si>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</si>
  <si>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</si>
  <si>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</si>
  <si>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</si>
  <si>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</si>
  <si>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</si>
  <si>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</si>
  <si>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</si>
  <si>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</si>
  <si>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</si>
  <si>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</si>
  <si>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</si>
  <si>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</si>
  <si>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</si>
  <si>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</si>
  <si>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</si>
  <si>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</si>
  <si>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</si>
  <si>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</si>
  <si>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</si>
  <si>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</si>
  <si>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</si>
  <si>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</si>
  <si>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</si>
  <si>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</si>
  <si>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</si>
  <si>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</si>
  <si>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</si>
  <si>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</si>
  <si>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</si>
  <si>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</si>
  <si>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</si>
  <si>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</si>
  <si>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</si>
  <si>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</si>
  <si>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</si>
  <si>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</si>
  <si>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</si>
  <si>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</si>
  <si>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</si>
  <si>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</si>
  <si>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</si>
  <si>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</si>
  <si>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</si>
  <si>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</si>
  <si>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</si>
  <si>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</si>
  <si>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</si>
  <si>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</si>
  <si>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</si>
  <si>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</si>
  <si>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</si>
  <si>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</si>
  <si>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</si>
  <si>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</si>
  <si>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</si>
  <si>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</si>
  <si>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</si>
  <si>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</si>
  <si>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</si>
  <si>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</si>
  <si>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</si>
  <si>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</si>
  <si>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</si>
  <si>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</si>
  <si>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</si>
  <si>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</si>
  <si>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</si>
  <si>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</si>
  <si>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</si>
  <si>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</si>
  <si>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</si>
  <si>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</si>
  <si>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</si>
  <si>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</si>
  <si>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</si>
  <si>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</si>
  <si>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</si>
  <si>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</si>
  <si>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</si>
  <si>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</si>
  <si>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</si>
  <si>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</si>
  <si>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</si>
  <si>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</si>
  <si>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</si>
  <si>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</si>
  <si>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</si>
  <si>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</si>
  <si>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</si>
  <si>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</si>
  <si>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</si>
  <si>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</si>
  <si>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</si>
  <si>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</si>
  <si>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</si>
  <si>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</si>
  <si>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</si>
  <si>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</si>
  <si>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</si>
  <si>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</si>
  <si>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</si>
  <si>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</si>
  <si>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</si>
  <si>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</si>
  <si>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</si>
  <si>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</si>
  <si>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</si>
  <si>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</si>
  <si>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</si>
  <si>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</si>
  <si>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</si>
  <si>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</si>
  <si>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</si>
  <si>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</si>
  <si>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</si>
  <si>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</si>
  <si>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</si>
  <si>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</si>
  <si>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</si>
  <si>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</si>
  <si>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</si>
  <si>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</si>
  <si>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</si>
  <si>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</si>
  <si>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</si>
  <si>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</si>
  <si>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</si>
  <si>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</si>
  <si>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</si>
  <si>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</si>
  <si>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</si>
  <si>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</si>
  <si>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</si>
  <si>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</si>
  <si>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</si>
  <si>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</si>
  <si>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</si>
  <si>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</si>
  <si>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</si>
  <si>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</si>
  <si>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</si>
  <si>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</si>
  <si>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</si>
  <si>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</si>
  <si>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</si>
  <si>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</si>
  <si>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</si>
  <si>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</si>
  <si>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</si>
  <si>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</si>
  <si>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</si>
  <si>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</si>
  <si>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</si>
  <si>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</si>
  <si>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</si>
  <si>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</si>
  <si>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</si>
  <si>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</si>
  <si>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</si>
  <si>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</si>
  <si>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</si>
  <si>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</si>
  <si>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</si>
  <si>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</si>
  <si>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</si>
  <si>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</si>
  <si>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</si>
  <si>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</si>
  <si>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</si>
  <si>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</si>
  <si>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</si>
  <si>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</si>
  <si>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</si>
  <si>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</si>
  <si>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</si>
  <si>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</si>
  <si>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</si>
  <si>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</si>
  <si>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</si>
  <si>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</si>
  <si>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</si>
  <si>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</si>
  <si>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</si>
  <si>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</si>
  <si>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</si>
  <si>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</si>
  <si>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</si>
  <si>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</si>
  <si>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</si>
  <si>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</si>
  <si>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</si>
  <si>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</si>
  <si>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</si>
  <si>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</si>
  <si>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</si>
  <si>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</si>
  <si>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</si>
  <si>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</si>
  <si>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</si>
  <si>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</si>
  <si>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</si>
  <si>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</si>
  <si>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</si>
  <si>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</si>
  <si>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</si>
  <si>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</si>
  <si>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</si>
  <si>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</si>
  <si>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</si>
  <si>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</si>
  <si>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</si>
  <si>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</si>
  <si>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</si>
  <si>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</si>
  <si>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</si>
  <si>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</si>
  <si>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</si>
  <si>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</si>
  <si>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</si>
  <si>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</si>
  <si>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</si>
  <si>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</si>
  <si>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</si>
  <si>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</si>
  <si>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</si>
  <si>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</si>
  <si>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</si>
  <si>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</si>
  <si>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</si>
  <si>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</si>
  <si>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</si>
  <si>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</si>
  <si>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</si>
  <si>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</si>
  <si>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</si>
  <si>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</si>
  <si>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</si>
  <si>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</si>
  <si>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</si>
  <si>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</si>
  <si>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</si>
  <si>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</si>
  <si>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</si>
  <si>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</si>
  <si>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</si>
  <si>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</si>
  <si>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</si>
  <si>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</si>
  <si>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</si>
  <si>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</si>
  <si>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</si>
  <si>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</si>
  <si>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</si>
  <si>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</si>
  <si>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</si>
  <si>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</si>
  <si>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</si>
  <si>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</si>
  <si>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</si>
  <si>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</si>
  <si>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</si>
  <si>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</si>
  <si>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</si>
  <si>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</si>
  <si>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</si>
  <si>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</si>
  <si>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</si>
  <si>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</si>
  <si>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</si>
  <si>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</si>
  <si>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</si>
  <si>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</si>
  <si>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</si>
  <si>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</si>
  <si>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</si>
  <si>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</si>
  <si>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</si>
  <si>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</si>
  <si>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</si>
  <si>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</si>
  <si>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</si>
  <si>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</si>
  <si>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</si>
  <si>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</si>
  <si>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</si>
  <si>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</si>
  <si>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</si>
  <si>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</si>
  <si>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</si>
  <si>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</si>
  <si>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</si>
  <si>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</si>
  <si>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</si>
  <si>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</si>
  <si>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</si>
  <si>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</si>
  <si>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</si>
  <si>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</si>
  <si>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</si>
  <si>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</si>
  <si>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</si>
  <si>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</si>
  <si>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</si>
  <si>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</si>
  <si>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</si>
  <si>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</si>
  <si>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</si>
  <si>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</si>
  <si>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</si>
  <si>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</si>
  <si>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</si>
  <si>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</si>
  <si>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</si>
  <si>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</si>
  <si>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</si>
  <si>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</si>
  <si>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</si>
  <si>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</si>
  <si>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</si>
  <si>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</si>
  <si>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</si>
  <si>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</si>
  <si>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</si>
  <si>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</si>
  <si>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</si>
  <si>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</si>
  <si>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</si>
  <si>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</si>
  <si>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</si>
  <si>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</si>
  <si>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</si>
  <si>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</si>
  <si>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</si>
  <si>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</si>
  <si>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</si>
  <si>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</si>
  <si>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</si>
  <si>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</si>
  <si>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</si>
  <si>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</si>
  <si>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</si>
  <si>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</si>
  <si>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</si>
  <si>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</si>
  <si>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</si>
  <si>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</si>
  <si>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</si>
  <si>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</si>
  <si>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</si>
  <si>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</si>
  <si>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</si>
  <si>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</si>
  <si>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</si>
  <si>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</si>
  <si>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</si>
  <si>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</si>
  <si>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</si>
  <si>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</si>
  <si>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</si>
  <si>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</si>
  <si>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</si>
  <si>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</si>
  <si>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</si>
  <si>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</si>
  <si>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</si>
  <si>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</si>
  <si>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</si>
  <si>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</si>
  <si>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</si>
  <si>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</si>
  <si>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</si>
  <si>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</si>
  <si>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</si>
  <si>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</si>
  <si>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</si>
  <si>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</si>
  <si>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</si>
  <si>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</si>
  <si>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</si>
  <si>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</si>
  <si>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</si>
  <si>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</si>
  <si>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</si>
  <si>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</si>
  <si>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</si>
  <si>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</si>
  <si>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</si>
  <si>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</si>
  <si>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</si>
  <si>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</si>
  <si>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</si>
  <si>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</si>
  <si>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</si>
  <si>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</si>
  <si>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</si>
  <si>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</si>
  <si>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</si>
  <si>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</si>
  <si>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</si>
  <si>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</si>
  <si>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</si>
  <si>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</si>
  <si>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</si>
  <si>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</si>
  <si>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</si>
  <si>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</si>
  <si>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</si>
  <si>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</si>
  <si>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</si>
  <si>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</si>
  <si>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</si>
  <si>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</si>
  <si>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</si>
  <si>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</si>
  <si>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</si>
  <si>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</si>
  <si>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</si>
  <si>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</si>
  <si>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</si>
  <si>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</si>
  <si>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</si>
  <si>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</si>
  <si>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</si>
  <si>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</si>
  <si>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</si>
  <si>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</si>
  <si>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</si>
  <si>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</si>
  <si>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</si>
  <si>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</si>
  <si>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</si>
  <si>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</si>
  <si>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</si>
  <si>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</si>
  <si>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</si>
  <si>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</si>
  <si>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</si>
  <si>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</si>
  <si>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</si>
  <si>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</si>
  <si>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</si>
  <si>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</si>
  <si>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</si>
  <si>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</si>
  <si>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</si>
  <si>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</si>
  <si>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</si>
  <si>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</si>
  <si>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</si>
  <si>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</si>
  <si>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</si>
  <si>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</si>
  <si>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</si>
  <si>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</si>
  <si>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</si>
  <si>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</si>
  <si>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</si>
  <si>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</si>
  <si>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</si>
  <si>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</si>
  <si>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</si>
  <si>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</si>
  <si>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</si>
  <si>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</si>
  <si>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</si>
  <si>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</si>
  <si>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</si>
  <si>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</si>
  <si>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</si>
  <si>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</si>
  <si>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</si>
  <si>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</si>
  <si>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</si>
  <si>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</si>
  <si>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</si>
  <si>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</si>
  <si>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</si>
  <si>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</si>
  <si>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</si>
  <si>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</si>
  <si>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</si>
  <si>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</si>
  <si>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</si>
  <si>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</si>
  <si>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</si>
  <si>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</si>
  <si>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</si>
  <si>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</si>
  <si>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</si>
  <si>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</si>
  <si>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</si>
  <si>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</si>
  <si>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</si>
  <si>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</si>
  <si>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</si>
  <si>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</si>
  <si>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</si>
  <si>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</si>
  <si>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</si>
  <si>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</si>
  <si>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</si>
  <si>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</si>
  <si>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</si>
  <si>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</si>
  <si>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</si>
  <si>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</si>
  <si>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</si>
  <si>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</si>
  <si>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</si>
  <si>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</si>
  <si>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</si>
  <si>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</si>
  <si>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</si>
  <si>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</si>
  <si>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</si>
  <si>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</si>
  <si>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</si>
  <si>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</si>
  <si>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</si>
  <si>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</si>
  <si>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</si>
  <si>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</si>
  <si>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</si>
  <si>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</si>
  <si>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</si>
  <si>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</si>
  <si>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</si>
  <si>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</si>
  <si>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</si>
  <si>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</si>
  <si>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</si>
  <si>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</si>
  <si>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</si>
  <si>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</si>
  <si>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</si>
  <si>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</si>
  <si>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</si>
  <si>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</si>
  <si>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</si>
  <si>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</si>
  <si>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</si>
  <si>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</si>
  <si>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</si>
  <si>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</si>
  <si>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</si>
  <si>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</si>
  <si>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</si>
  <si>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</si>
  <si>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</si>
  <si>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</si>
  <si>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</si>
  <si>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</si>
  <si>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</si>
  <si>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</si>
  <si>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</si>
  <si>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</si>
  <si>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</si>
  <si>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</si>
  <si>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</si>
  <si>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</si>
  <si>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</si>
  <si>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</si>
  <si>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</si>
  <si>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</si>
  <si>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</si>
  <si>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</si>
  <si>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</si>
  <si>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</si>
  <si>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</si>
  <si>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</si>
  <si>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</si>
  <si>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</si>
  <si>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</si>
  <si>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</si>
  <si>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</si>
  <si>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</si>
  <si>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</si>
  <si>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</si>
  <si>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</si>
  <si>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</si>
  <si>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</si>
  <si>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</si>
  <si>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</si>
  <si>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</si>
  <si>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</si>
  <si>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</si>
  <si>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</si>
  <si>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</si>
  <si>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</si>
  <si>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</si>
  <si>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</si>
  <si>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</si>
  <si>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</si>
  <si>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</si>
  <si>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</si>
  <si>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</si>
  <si>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</si>
  <si>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</si>
  <si>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</si>
  <si>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</si>
  <si>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</si>
  <si>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</si>
  <si>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</si>
  <si>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</si>
  <si>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</si>
  <si>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</si>
  <si>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</si>
  <si>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</si>
  <si>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</si>
  <si>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</si>
  <si>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</si>
  <si>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</si>
  <si>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</si>
  <si>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</si>
  <si>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</si>
  <si>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</si>
  <si>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</si>
  <si>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</si>
  <si>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</si>
  <si>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</si>
  <si>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</si>
  <si>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</si>
  <si>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</si>
  <si>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</si>
  <si>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</si>
  <si>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</si>
  <si>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</si>
  <si>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</si>
  <si>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</si>
  <si>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</si>
  <si>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</si>
  <si>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</si>
  <si>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</si>
  <si>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</si>
  <si>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</si>
  <si>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</si>
  <si>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</si>
  <si>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</si>
  <si>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</si>
  <si>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</si>
  <si>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</si>
  <si>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</si>
  <si>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</si>
  <si>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</si>
  <si>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</si>
  <si>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</si>
  <si>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</si>
  <si>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</si>
  <si>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</si>
  <si>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</si>
  <si>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</si>
  <si>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</si>
  <si>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</si>
  <si>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</si>
  <si>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</si>
  <si>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</si>
  <si>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</si>
  <si>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</si>
  <si>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</si>
  <si>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</si>
  <si>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</si>
  <si>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</si>
  <si>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</si>
  <si>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</si>
  <si>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</si>
  <si>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</si>
  <si>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</si>
  <si>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</si>
  <si>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</si>
  <si>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</si>
  <si>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</si>
  <si>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</si>
  <si>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</si>
  <si>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</si>
  <si>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</si>
  <si>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</si>
  <si>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</si>
  <si>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</si>
  <si>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</si>
  <si>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</si>
  <si>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</si>
  <si>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</si>
  <si>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</si>
  <si>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</si>
  <si>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</si>
  <si>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</si>
  <si>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</si>
  <si>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</si>
  <si>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</si>
  <si>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</si>
  <si>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</si>
  <si>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</si>
  <si>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</si>
  <si>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</si>
  <si>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</si>
  <si>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</si>
  <si>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</si>
  <si>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</si>
  <si>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</si>
  <si>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</si>
  <si>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</si>
  <si>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</si>
  <si>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</si>
  <si>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</si>
  <si>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</si>
  <si>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</si>
  <si>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</si>
  <si>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</si>
  <si>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</si>
  <si>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</si>
  <si>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</si>
  <si>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</si>
  <si>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</si>
  <si>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</si>
  <si>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</si>
  <si>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</si>
  <si>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</si>
  <si>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</si>
  <si>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</si>
  <si>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</si>
  <si>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</si>
  <si>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</si>
  <si>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</si>
  <si>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</si>
  <si>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</si>
  <si>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</si>
  <si>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</si>
  <si>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</si>
  <si>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</si>
  <si>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</si>
  <si>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</si>
  <si>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</si>
  <si>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</si>
  <si>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</si>
  <si>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</si>
  <si>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</si>
  <si>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</si>
  <si>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</si>
  <si>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</si>
  <si>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</si>
  <si>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</si>
  <si>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</si>
  <si>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</si>
  <si>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</si>
  <si>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</si>
  <si>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</si>
  <si>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</si>
  <si>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</si>
  <si>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</si>
  <si>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</si>
  <si>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</si>
  <si>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</si>
  <si>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</si>
  <si>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</si>
  <si>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</si>
  <si>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</si>
  <si>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</si>
  <si>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</si>
  <si>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</si>
  <si>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</si>
  <si>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</si>
  <si>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</si>
  <si>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</si>
  <si>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</si>
  <si>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</si>
  <si>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</si>
  <si>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</si>
  <si>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</si>
  <si>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</si>
  <si>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</si>
  <si>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</si>
  <si>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</si>
  <si>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</si>
  <si>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</si>
  <si>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</si>
  <si>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</si>
  <si>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</si>
  <si>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</si>
  <si>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</si>
  <si>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</si>
  <si>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</si>
  <si>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</si>
  <si>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</si>
  <si>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</si>
  <si>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</si>
  <si>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</si>
  <si>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</si>
  <si>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</si>
  <si>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</si>
  <si>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</si>
  <si>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</si>
  <si>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</si>
  <si>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</si>
  <si>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</si>
  <si>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</si>
  <si>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</si>
  <si>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</si>
  <si>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</si>
  <si>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</si>
  <si>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</si>
  <si>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</si>
  <si>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</si>
  <si>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</si>
  <si>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</si>
  <si>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</si>
  <si>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</si>
  <si>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</si>
  <si>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</si>
  <si>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</si>
  <si>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</si>
  <si>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</si>
  <si>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</si>
  <si>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</si>
  <si>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</si>
  <si>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</si>
  <si>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</si>
  <si>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</si>
  <si>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</si>
  <si>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</si>
  <si>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</si>
  <si>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</si>
  <si>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</si>
  <si>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</si>
  <si>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</si>
  <si>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</si>
  <si>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</si>
  <si>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</si>
  <si>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</si>
  <si>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</si>
  <si>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</si>
  <si>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</si>
  <si>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</si>
  <si>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</si>
  <si>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</si>
  <si>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</si>
  <si>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</si>
  <si>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</si>
  <si>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</si>
  <si>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</si>
  <si>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</si>
  <si>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</si>
  <si>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</si>
  <si>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</si>
  <si>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</si>
  <si>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</si>
  <si>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</si>
  <si>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</si>
  <si>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</si>
  <si>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</si>
  <si>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</si>
  <si>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</si>
  <si>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</si>
  <si>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</si>
  <si>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</si>
  <si>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</si>
  <si>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</si>
  <si>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</si>
  <si>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</si>
  <si>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</si>
  <si>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</si>
  <si>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</si>
  <si>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</si>
  <si>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</si>
  <si>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</si>
  <si>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</si>
  <si>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</si>
  <si>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</si>
  <si>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</si>
  <si>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</si>
  <si>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</si>
  <si>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</si>
  <si>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</si>
  <si>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</si>
  <si>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</si>
  <si>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</si>
  <si>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</si>
  <si>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</si>
  <si>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</si>
  <si>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</si>
  <si>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</si>
  <si>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</si>
  <si>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</si>
  <si>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</si>
  <si>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</si>
  <si>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</si>
  <si>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</si>
  <si>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</si>
  <si>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</si>
  <si>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</si>
  <si>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</si>
  <si>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</si>
  <si>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</si>
  <si>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</si>
  <si>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</si>
  <si>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</si>
  <si>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</si>
  <si>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</si>
  <si>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</si>
  <si>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</si>
  <si>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</si>
  <si>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</si>
  <si>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</si>
  <si>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</si>
  <si>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</si>
  <si>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</si>
  <si>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</si>
  <si>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</si>
  <si>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</si>
  <si>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</si>
  <si>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</si>
  <si>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</si>
  <si>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</si>
  <si>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</si>
  <si>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</si>
  <si>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</si>
  <si>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</si>
  <si>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</si>
  <si>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</si>
  <si>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</si>
  <si>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</si>
  <si>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</si>
  <si>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</si>
  <si>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</si>
  <si>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</si>
  <si>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</si>
  <si>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</si>
  <si>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</si>
  <si>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</si>
  <si>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</si>
  <si>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</si>
  <si>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</si>
  <si>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</si>
  <si>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</si>
  <si>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</si>
  <si>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</si>
  <si>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</si>
  <si>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</si>
  <si>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</si>
  <si>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</si>
  <si>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</si>
  <si>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</si>
  <si>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</si>
  <si>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</si>
  <si>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</si>
  <si>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</si>
  <si>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</si>
  <si>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</si>
  <si>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</si>
  <si>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</si>
  <si>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</si>
  <si>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</si>
  <si>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</si>
  <si>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</si>
  <si>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</si>
  <si>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</si>
  <si>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</si>
  <si>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</si>
  <si>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</si>
  <si>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</si>
  <si>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</si>
  <si>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</si>
  <si>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</si>
  <si>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</si>
  <si>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</si>
  <si>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</si>
  <si>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</si>
  <si>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</si>
  <si>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</si>
  <si>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</si>
  <si>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</si>
  <si>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</si>
  <si>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</si>
  <si>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</si>
  <si>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</si>
  <si>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</si>
  <si>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</si>
  <si>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</si>
  <si>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</si>
  <si>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</si>
  <si>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</si>
  <si>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</si>
  <si>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</si>
  <si>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</si>
  <si>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</si>
  <si>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</si>
  <si>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</si>
  <si>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</si>
  <si>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</si>
  <si>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</si>
  <si>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</si>
  <si>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</si>
  <si>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</si>
  <si>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</si>
  <si>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</si>
  <si>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</si>
  <si>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</si>
  <si>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</si>
  <si>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</si>
  <si>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</si>
  <si>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</si>
  <si>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</si>
  <si>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</si>
  <si>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</si>
  <si>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</si>
  <si>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</si>
  <si>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</si>
  <si>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</si>
  <si>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</si>
  <si>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</si>
  <si>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</si>
  <si>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</si>
  <si>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</si>
  <si>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</si>
  <si>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</si>
  <si>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</si>
  <si>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</si>
  <si>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</si>
  <si>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</si>
  <si>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</si>
  <si>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</si>
  <si>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</si>
  <si>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</si>
  <si>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</si>
  <si>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</si>
  <si>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</si>
  <si>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</si>
  <si>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</si>
  <si>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</si>
  <si>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</si>
  <si>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</si>
  <si>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</si>
  <si>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</si>
  <si>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</si>
  <si>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</si>
  <si>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</si>
  <si>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</si>
  <si>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</si>
  <si>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</si>
  <si>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</si>
  <si>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</si>
  <si>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</si>
  <si>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</si>
  <si>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</si>
  <si>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</si>
  <si>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</si>
  <si>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</si>
  <si>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</si>
  <si>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</si>
  <si>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</si>
  <si>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</si>
  <si>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</si>
  <si>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</si>
  <si>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</si>
  <si>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</si>
  <si>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</si>
  <si>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</si>
  <si>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</si>
  <si>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</si>
  <si>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</si>
  <si>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</si>
  <si>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</si>
  <si>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</si>
  <si>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</si>
  <si>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</si>
  <si>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</si>
  <si>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</si>
  <si>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</si>
  <si>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</si>
  <si>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</si>
  <si>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</si>
  <si>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</si>
  <si>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</si>
  <si>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</si>
  <si>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</si>
  <si>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</si>
  <si>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</si>
  <si>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</si>
  <si>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</si>
  <si>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</si>
  <si>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</si>
  <si>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</si>
  <si>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</si>
  <si>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</si>
  <si>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</si>
  <si>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</si>
  <si>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</si>
  <si>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</si>
  <si>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</si>
  <si>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</si>
  <si>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</si>
  <si>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</si>
  <si>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</si>
  <si>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</si>
  <si>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</si>
  <si>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</si>
  <si>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</si>
  <si>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</si>
  <si>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</si>
  <si>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</si>
  <si>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</si>
  <si>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</si>
  <si>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</si>
  <si>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</si>
  <si>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</si>
  <si>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</si>
  <si>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</si>
  <si>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</si>
  <si>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</si>
  <si>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</si>
  <si>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</si>
  <si>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</si>
  <si>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</si>
  <si>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</si>
  <si>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</si>
  <si>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</si>
  <si>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</si>
  <si>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</si>
  <si>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</si>
  <si>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</si>
  <si>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</si>
  <si>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</si>
  <si>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</si>
  <si>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</si>
  <si>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</si>
  <si>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</si>
  <si>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</si>
  <si>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</si>
  <si>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</si>
  <si>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</si>
  <si>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</si>
  <si>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</si>
  <si>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</si>
  <si>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</si>
  <si>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</si>
  <si>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</si>
  <si>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</si>
  <si>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</si>
  <si>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</si>
  <si>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</si>
  <si>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</si>
  <si>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</si>
  <si>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</si>
  <si>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</si>
  <si>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</si>
  <si>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</si>
  <si>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</si>
  <si>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</si>
  <si>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</si>
  <si>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</si>
  <si>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</si>
  <si>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</si>
  <si>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</si>
  <si>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</si>
  <si>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</si>
  <si>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</si>
  <si>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</si>
  <si>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</si>
  <si>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</si>
  <si>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</si>
  <si>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</si>
  <si>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</si>
  <si>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</si>
  <si>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</si>
  <si>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</si>
  <si>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</si>
  <si>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</si>
  <si>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</si>
  <si>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</si>
  <si>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</si>
  <si>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</si>
  <si>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</si>
  <si>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</si>
  <si>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</si>
  <si>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</si>
  <si>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</si>
  <si>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</si>
  <si>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</si>
  <si>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</si>
  <si>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</si>
  <si>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</si>
  <si>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</si>
  <si>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</si>
  <si>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</si>
  <si>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</si>
  <si>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</si>
  <si>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</si>
  <si>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</si>
  <si>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</si>
  <si>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</si>
  <si>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</si>
  <si>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</si>
  <si>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</si>
  <si>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</si>
  <si>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</si>
  <si>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</si>
  <si>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</si>
  <si>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</si>
  <si>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</si>
  <si>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</si>
  <si>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</si>
  <si>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</si>
  <si>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</si>
  <si>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</si>
  <si>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</si>
  <si>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</si>
  <si>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</si>
  <si>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</si>
  <si>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</si>
  <si>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</si>
  <si>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</si>
  <si>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</si>
  <si>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</si>
  <si>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</si>
  <si>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</si>
  <si>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</si>
  <si>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</si>
  <si>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</si>
  <si>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</si>
  <si>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</si>
  <si>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</si>
  <si>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</si>
  <si>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</si>
  <si>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</si>
  <si>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</si>
  <si>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</si>
  <si>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</si>
  <si>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</si>
  <si>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</si>
  <si>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</si>
  <si>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</si>
  <si>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</si>
  <si>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</si>
  <si>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</si>
  <si>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</si>
  <si>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</si>
  <si>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</si>
  <si>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</si>
  <si>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</si>
  <si>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</si>
  <si>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</si>
  <si>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</si>
  <si>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</si>
  <si>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</si>
  <si>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</si>
  <si>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</si>
  <si>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</si>
  <si>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</si>
  <si>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</si>
  <si>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</si>
  <si>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</si>
  <si>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</si>
  <si>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</si>
  <si>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</si>
  <si>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</si>
  <si>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</si>
  <si>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</si>
  <si>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</si>
  <si>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</si>
  <si>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</si>
  <si>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</si>
  <si>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</si>
  <si>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</si>
  <si>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</si>
  <si>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</si>
  <si>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</si>
  <si>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</si>
  <si>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</si>
  <si>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</si>
  <si>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</si>
  <si>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</si>
  <si>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</si>
  <si>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</si>
  <si>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</si>
  <si>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</si>
  <si>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</si>
  <si>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</si>
  <si>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</si>
  <si>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</si>
  <si>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</si>
  <si>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</si>
  <si>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</si>
  <si>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</si>
  <si>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</si>
  <si>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</si>
  <si>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</si>
  <si>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</si>
  <si>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</si>
  <si>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</si>
  <si>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</si>
  <si>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</si>
  <si>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</si>
  <si>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</si>
  <si>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</si>
  <si>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</si>
  <si>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</si>
  <si>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</si>
  <si>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</si>
  <si>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</si>
  <si>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</si>
  <si>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</si>
  <si>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</si>
  <si>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</si>
  <si>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</si>
  <si>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</si>
  <si>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</si>
  <si>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</si>
  <si>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</si>
  <si>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</si>
  <si>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</si>
  <si>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</si>
  <si>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</si>
  <si>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</si>
  <si>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</si>
  <si>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</si>
  <si>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</si>
  <si>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</si>
  <si>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</si>
  <si>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</si>
  <si>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</si>
  <si>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</si>
  <si>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</si>
  <si>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</si>
  <si>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</si>
  <si>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</si>
  <si>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</si>
  <si>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</si>
  <si>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</si>
  <si>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</si>
  <si>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</si>
  <si>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</si>
  <si>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</si>
  <si>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</si>
  <si>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</si>
  <si>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</si>
  <si>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</si>
  <si>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</si>
  <si>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</si>
  <si>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</si>
  <si>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</si>
  <si>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</si>
  <si>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</si>
  <si>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</si>
  <si>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</si>
  <si>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</si>
  <si>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</si>
  <si>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</si>
  <si>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</si>
  <si>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</si>
  <si>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</si>
  <si>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</si>
  <si>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</si>
  <si>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</si>
  <si>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</si>
  <si>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</si>
  <si>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</si>
  <si>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</si>
  <si>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</si>
  <si>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</si>
  <si>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</si>
  <si>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</si>
  <si>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</si>
  <si>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</si>
  <si>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</si>
  <si>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</si>
  <si>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</si>
  <si>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</si>
  <si>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</si>
  <si>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</si>
  <si>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</si>
  <si>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</si>
  <si>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</si>
  <si>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</si>
  <si>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</si>
  <si>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</si>
  <si>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</si>
  <si>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</si>
  <si>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</si>
  <si>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</si>
  <si>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</si>
  <si>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</si>
  <si>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</si>
  <si>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</si>
  <si>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</si>
  <si>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</si>
  <si>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</si>
  <si>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</si>
  <si>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</si>
  <si>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</si>
  <si>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</si>
  <si>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</si>
  <si>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</si>
  <si>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</si>
  <si>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</si>
  <si>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</si>
  <si>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</si>
  <si>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</si>
  <si>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</si>
  <si>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</si>
  <si>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</si>
  <si>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</si>
  <si>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</si>
  <si>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</si>
  <si>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</si>
  <si>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</si>
  <si>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</si>
  <si>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</si>
  <si>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</si>
  <si>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</si>
  <si>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</si>
  <si>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</si>
  <si>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</si>
  <si>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</si>
  <si>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</si>
  <si>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</si>
  <si>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</si>
  <si>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</si>
  <si>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</si>
  <si>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</si>
  <si>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</si>
  <si>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</si>
  <si>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</si>
  <si>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</si>
  <si>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</si>
  <si>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</si>
  <si>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</si>
  <si>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</si>
  <si>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</si>
  <si>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</si>
  <si>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</si>
  <si>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</si>
  <si>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</si>
  <si>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</si>
  <si>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</si>
  <si>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</si>
  <si>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</si>
  <si>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</si>
  <si>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</si>
  <si>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</si>
  <si>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</si>
  <si>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</si>
  <si>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</si>
  <si>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</si>
  <si>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</si>
  <si>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</si>
  <si>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</si>
  <si>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</si>
  <si>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</si>
  <si>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</si>
  <si>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</si>
  <si>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</si>
  <si>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</si>
  <si>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</si>
  <si>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</si>
  <si>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</si>
  <si>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</si>
  <si>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</si>
  <si>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</si>
  <si>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</si>
  <si>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</si>
  <si>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</si>
  <si>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</si>
  <si>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</si>
  <si>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</si>
  <si>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</si>
  <si>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</si>
  <si>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</si>
  <si>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</si>
  <si>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</si>
  <si>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</si>
  <si>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</si>
  <si>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</si>
  <si>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</si>
  <si>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</si>
  <si>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</si>
  <si>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</si>
  <si>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</si>
  <si>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</si>
  <si>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</si>
  <si>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</si>
  <si>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</si>
  <si>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</si>
  <si>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</si>
  <si>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</si>
  <si>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</si>
  <si>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</si>
  <si>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</si>
  <si>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</si>
  <si>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</si>
  <si>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</si>
  <si>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</si>
  <si>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</si>
  <si>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</si>
  <si>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</si>
  <si>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</si>
  <si>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</si>
  <si>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</si>
  <si>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</si>
  <si>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</si>
  <si>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</si>
  <si>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</si>
  <si>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</si>
  <si>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</si>
  <si>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</si>
  <si>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</si>
  <si>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</si>
  <si>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</si>
  <si>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</si>
  <si>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</si>
  <si>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</si>
  <si>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</si>
  <si>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</si>
  <si>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</si>
  <si>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</si>
  <si>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</si>
  <si>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</si>
  <si>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</si>
  <si>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</si>
  <si>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</si>
  <si>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</si>
  <si>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</si>
  <si>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</si>
  <si>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</si>
  <si>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</si>
  <si>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</si>
  <si>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</si>
  <si>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</si>
  <si>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</si>
  <si>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</si>
  <si>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</si>
  <si>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</si>
  <si>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</si>
  <si>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</si>
  <si>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</si>
  <si>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</si>
  <si>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</si>
  <si>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</si>
  <si>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</si>
  <si>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</si>
  <si>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</si>
  <si>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</si>
  <si>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</si>
  <si>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</si>
  <si>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</si>
  <si>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</si>
  <si>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</si>
  <si>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</si>
  <si>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</si>
  <si>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</si>
  <si>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</si>
  <si>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</si>
  <si>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</si>
  <si>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</si>
  <si>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</si>
  <si>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</si>
  <si>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</si>
  <si>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</si>
  <si>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</si>
  <si>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</si>
  <si>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</si>
  <si>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</si>
  <si>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</si>
  <si>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</si>
  <si>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</si>
  <si>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</si>
  <si>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</si>
  <si>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</si>
  <si>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</si>
  <si>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</si>
  <si>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</si>
  <si>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</si>
  <si>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</si>
  <si>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</si>
  <si>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</si>
  <si>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</si>
  <si>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</si>
  <si>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</si>
  <si>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</si>
  <si>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</si>
  <si>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</si>
  <si>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</si>
  <si>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</si>
  <si>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</si>
  <si>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</si>
  <si>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</si>
  <si>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</si>
  <si>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</si>
  <si>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</si>
  <si>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</si>
  <si>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</si>
  <si>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</si>
  <si>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</si>
  <si>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</si>
  <si>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</si>
  <si>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</si>
  <si>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</si>
  <si>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</si>
  <si>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</si>
  <si>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</si>
  <si>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</si>
  <si>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</si>
  <si>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</si>
  <si>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</si>
  <si>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</si>
  <si>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</si>
  <si>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</si>
  <si>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</si>
  <si>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</si>
  <si>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</si>
  <si>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</si>
  <si>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</si>
  <si>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</si>
  <si>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</si>
  <si>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</si>
  <si>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</si>
  <si>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</si>
  <si>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</si>
  <si>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</si>
  <si>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</si>
  <si>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</si>
  <si>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</si>
  <si>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</si>
  <si>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</si>
  <si>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</si>
  <si>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</si>
  <si>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</si>
  <si>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</si>
  <si>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</si>
  <si>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</si>
  <si>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</si>
  <si>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</si>
  <si>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</si>
  <si>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</si>
  <si>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</si>
  <si>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</si>
  <si>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</si>
  <si>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</si>
  <si>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</si>
  <si>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</si>
  <si>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</si>
  <si>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</si>
  <si>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</si>
  <si>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</si>
  <si>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</si>
  <si>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</si>
  <si>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</si>
  <si>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</si>
  <si>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</si>
  <si>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</si>
  <si>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</si>
  <si>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</si>
  <si>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</si>
  <si>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</si>
  <si>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</si>
  <si>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</si>
  <si>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</si>
  <si>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</si>
  <si>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</si>
  <si>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</si>
  <si>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</si>
  <si>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</si>
  <si>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</si>
  <si>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</si>
  <si>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</si>
  <si>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</si>
  <si>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</si>
  <si>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</si>
  <si>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</si>
  <si>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</si>
  <si>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</si>
  <si>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</si>
  <si>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</si>
  <si>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</si>
  <si>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</si>
  <si>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</si>
  <si>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</si>
  <si>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</si>
  <si>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</si>
  <si>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</si>
  <si>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</si>
  <si>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</si>
  <si>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</si>
  <si>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</si>
  <si>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</si>
  <si>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</si>
  <si>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</si>
  <si>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</si>
  <si>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</si>
  <si>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</si>
  <si>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</si>
  <si>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</si>
  <si>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</si>
  <si>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</si>
  <si>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</si>
  <si>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</si>
  <si>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</si>
  <si>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</si>
  <si>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</si>
  <si>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</si>
  <si>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</si>
  <si>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</si>
  <si>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</si>
  <si>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</si>
  <si>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</si>
  <si>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</si>
  <si>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</si>
  <si>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</si>
  <si>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</si>
  <si>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</si>
  <si>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</si>
  <si>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</si>
  <si>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</si>
  <si>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</si>
  <si>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</si>
  <si>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</si>
  <si>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</si>
  <si>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</si>
  <si>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</si>
  <si>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</si>
  <si>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</si>
  <si>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</si>
  <si>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</si>
  <si>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</si>
  <si>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</si>
  <si>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</si>
  <si>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</si>
  <si>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</si>
  <si>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</si>
  <si>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</si>
  <si>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</si>
  <si>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</si>
  <si>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</si>
  <si>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</si>
  <si>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</si>
  <si>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</si>
  <si>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</si>
  <si>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</si>
  <si>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</si>
  <si>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</si>
  <si>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</si>
  <si>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</si>
  <si>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</si>
  <si>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</si>
  <si>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</si>
  <si>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</si>
  <si>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</si>
  <si>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</si>
  <si>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</si>
  <si>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</si>
  <si>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</si>
  <si>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</si>
  <si>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</si>
  <si>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</si>
  <si>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</si>
  <si>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</si>
  <si>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</si>
  <si>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</si>
  <si>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</si>
  <si>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</si>
  <si>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</si>
  <si>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</si>
  <si>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</si>
  <si>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</si>
  <si>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</si>
  <si>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</si>
  <si>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</si>
  <si>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</si>
  <si>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</si>
  <si>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</si>
  <si>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</si>
  <si>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</si>
  <si>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</si>
  <si>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</si>
  <si>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</si>
  <si>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</si>
  <si>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</si>
  <si>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</si>
  <si>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</si>
  <si>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</si>
  <si>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</si>
  <si>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</si>
  <si>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</si>
  <si>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</si>
  <si>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</si>
  <si>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</si>
  <si>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</si>
  <si>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</si>
  <si>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</si>
  <si>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</si>
  <si>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</si>
  <si>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</si>
  <si>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</si>
  <si>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</si>
  <si>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</si>
  <si>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</si>
  <si>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</si>
  <si>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</si>
  <si>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</si>
  <si>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</si>
  <si>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</si>
  <si>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</si>
  <si>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</si>
  <si>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</si>
  <si>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</si>
  <si>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</si>
  <si>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</si>
  <si>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</si>
  <si>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</si>
  <si>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</si>
  <si>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</si>
  <si>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</si>
  <si>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</si>
  <si>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</si>
  <si>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</si>
  <si>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</si>
  <si>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</si>
  <si>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</si>
  <si>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</si>
  <si>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</si>
  <si>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</si>
  <si>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</si>
  <si>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</si>
  <si>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</si>
  <si>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</si>
  <si>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</si>
  <si>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</si>
  <si>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</si>
  <si>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</si>
  <si>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</si>
  <si>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</si>
  <si>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</si>
  <si>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</si>
  <si>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</si>
  <si>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</si>
  <si>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</si>
  <si>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</si>
  <si>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</si>
  <si>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</si>
  <si>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</si>
  <si>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</si>
  <si>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</si>
  <si>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</si>
  <si>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</si>
  <si>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</si>
  <si>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</si>
  <si>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</si>
  <si>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</si>
  <si>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</si>
  <si>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</si>
  <si>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</si>
  <si>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</si>
  <si>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</si>
  <si>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</si>
  <si>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</si>
  <si>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</si>
  <si>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</si>
  <si>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</si>
  <si>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</si>
  <si>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</si>
  <si>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</si>
  <si>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</si>
  <si>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</si>
  <si>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</si>
  <si>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</si>
  <si>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</si>
  <si>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</si>
  <si>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</si>
  <si>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</si>
  <si>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</si>
  <si>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</si>
  <si>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</si>
  <si>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</si>
  <si>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</si>
  <si>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</si>
  <si>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</si>
  <si>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</si>
  <si>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</si>
  <si>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</si>
  <si>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</si>
  <si>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</si>
  <si>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</si>
  <si>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</si>
  <si>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</si>
  <si>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</si>
  <si>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</si>
  <si>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</si>
  <si>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</si>
  <si>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</si>
  <si>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</si>
  <si>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</si>
  <si>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</si>
  <si>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</si>
  <si>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</si>
  <si>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</si>
  <si>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</si>
  <si>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</si>
  <si>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</si>
  <si>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</si>
  <si>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</si>
  <si>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</si>
  <si>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</si>
  <si>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</si>
  <si>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</si>
  <si>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</si>
  <si>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</si>
  <si>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</si>
  <si>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</si>
  <si>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</si>
  <si>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</si>
  <si>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</si>
  <si>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</si>
  <si>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</si>
  <si>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</si>
  <si>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</si>
  <si>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</si>
  <si>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</si>
  <si>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</si>
  <si>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</si>
  <si>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</si>
  <si>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</si>
  <si>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</si>
  <si>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</si>
  <si>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</si>
  <si>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</si>
  <si>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</si>
  <si>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</si>
  <si>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</si>
  <si>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</si>
  <si>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</si>
  <si>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</si>
  <si>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</si>
  <si>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</si>
  <si>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</si>
  <si>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</si>
  <si>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</si>
  <si>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</si>
  <si>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</si>
  <si>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</si>
  <si>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</si>
  <si>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</si>
  <si>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</si>
  <si>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</si>
  <si>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</si>
  <si>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</si>
  <si>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</si>
  <si>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</si>
  <si>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</si>
  <si>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</si>
  <si>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</si>
  <si>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</si>
  <si>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</si>
  <si>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</si>
  <si>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</si>
  <si>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</si>
  <si>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</si>
  <si>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</si>
  <si>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</si>
  <si>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</si>
  <si>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</si>
  <si>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</si>
  <si>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</si>
  <si>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</si>
  <si>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</si>
  <si>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</si>
  <si>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</si>
  <si>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</si>
  <si>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</si>
  <si>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</si>
  <si>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</si>
  <si>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</si>
  <si>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</si>
  <si>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</si>
  <si>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</si>
  <si>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</si>
  <si>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</si>
  <si>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</si>
  <si>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</si>
  <si>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</si>
  <si>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</si>
  <si>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</si>
  <si>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</si>
  <si>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</si>
  <si>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</si>
  <si>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</si>
  <si>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</si>
  <si>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</si>
  <si>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</si>
  <si>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</si>
  <si>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</si>
  <si>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</si>
  <si>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</si>
  <si>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</si>
  <si>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</si>
  <si>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</si>
  <si>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</si>
  <si>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</si>
  <si>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</si>
  <si>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</si>
  <si>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</si>
  <si>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</si>
  <si>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</si>
  <si>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</si>
  <si>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</si>
  <si>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</si>
  <si>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</si>
  <si>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</si>
  <si>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</si>
  <si>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</si>
  <si>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</si>
  <si>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</si>
  <si>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</si>
  <si>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</si>
  <si>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</si>
  <si>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</si>
  <si>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</si>
  <si>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</si>
  <si>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</si>
  <si>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</si>
  <si>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</si>
  <si>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</si>
  <si>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</si>
  <si>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</si>
  <si>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</si>
  <si>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</si>
  <si>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</si>
  <si>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</si>
  <si>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</si>
  <si>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</si>
  <si>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</si>
  <si>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</si>
  <si>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</si>
  <si>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</si>
  <si>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</si>
  <si>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</si>
  <si>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</si>
  <si>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</si>
  <si>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</si>
  <si>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</si>
  <si>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</si>
  <si>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</si>
  <si>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</si>
  <si>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</si>
  <si>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</si>
  <si>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</si>
  <si>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</si>
  <si>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</si>
  <si>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</si>
  <si>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</si>
  <si>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</si>
  <si>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</si>
  <si>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</si>
  <si>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</si>
  <si>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</si>
  <si>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</si>
  <si>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</si>
  <si>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</si>
  <si>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</si>
  <si>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</si>
  <si>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</si>
  <si>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</si>
  <si>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</si>
  <si>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</si>
  <si>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</si>
  <si>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</si>
  <si>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</si>
  <si>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</si>
  <si>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</si>
  <si>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</si>
  <si>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</si>
  <si>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</si>
  <si>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</si>
  <si>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</si>
  <si>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</si>
  <si>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</si>
  <si>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</si>
  <si>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</si>
  <si>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</si>
  <si>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</si>
  <si>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</si>
  <si>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</si>
  <si>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</si>
  <si>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</si>
  <si>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</si>
  <si>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</si>
  <si>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</si>
  <si>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</si>
  <si>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</si>
  <si>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</si>
  <si>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</si>
  <si>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</si>
  <si>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</si>
  <si>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</si>
  <si>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</si>
  <si>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</si>
  <si>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</si>
  <si>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</si>
  <si>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</si>
  <si>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</si>
  <si>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</si>
  <si>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</si>
  <si>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</si>
  <si>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</si>
  <si>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</si>
  <si>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</si>
  <si>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</si>
  <si>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</si>
  <si>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</si>
  <si>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</si>
  <si>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</si>
  <si>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</si>
  <si>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</si>
  <si>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</si>
  <si>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</si>
  <si>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</si>
  <si>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</si>
  <si>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</si>
  <si>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</si>
  <si>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</si>
  <si>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</si>
  <si>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</si>
  <si>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</si>
  <si>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</si>
  <si>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</si>
  <si>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</si>
  <si>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</si>
  <si>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</si>
  <si>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</si>
  <si>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</si>
  <si>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</si>
  <si>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</si>
  <si>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</si>
  <si>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</si>
  <si>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</si>
  <si>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</si>
  <si>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</si>
  <si>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</si>
  <si>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</si>
  <si>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</si>
  <si>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</si>
  <si>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</si>
  <si>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</si>
  <si>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</si>
  <si>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</si>
  <si>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</si>
  <si>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</si>
  <si>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</si>
  <si>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</si>
  <si>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</si>
  <si>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</si>
  <si>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</si>
  <si>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</si>
  <si>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</si>
  <si>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</si>
  <si>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</si>
  <si>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</si>
  <si>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</si>
  <si>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</si>
  <si>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</si>
  <si>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</si>
  <si>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</si>
  <si>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</si>
  <si>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</si>
  <si>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</si>
  <si>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</si>
  <si>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</si>
  <si>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</si>
  <si>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</si>
  <si>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</si>
  <si>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</si>
  <si>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</si>
  <si>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</si>
  <si>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</si>
  <si>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</si>
  <si>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</si>
  <si>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</si>
  <si>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</si>
  <si>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</si>
  <si>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</si>
  <si>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</si>
  <si>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</si>
  <si>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</si>
  <si>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</si>
  <si>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</si>
  <si>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</si>
  <si>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</si>
  <si>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</si>
  <si>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</si>
  <si>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</si>
  <si>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</si>
  <si>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</si>
  <si>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</si>
  <si>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</si>
  <si>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</si>
  <si>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</si>
  <si>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</si>
  <si>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</si>
  <si>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</si>
  <si>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</si>
  <si>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</si>
  <si>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</si>
  <si>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</si>
  <si>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</si>
  <si>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</si>
  <si>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</si>
  <si>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</si>
  <si>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</si>
  <si>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</si>
  <si>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</si>
  <si>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</si>
  <si>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</si>
  <si>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</si>
  <si>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</si>
  <si>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</si>
  <si>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</si>
  <si>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</si>
  <si>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</si>
  <si>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</si>
  <si>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</si>
  <si>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</si>
  <si>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</si>
  <si>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</si>
  <si>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</si>
  <si>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</si>
  <si>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</si>
  <si>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</si>
  <si>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</si>
  <si>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</si>
  <si>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</si>
  <si>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</si>
  <si>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</si>
  <si>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</si>
  <si>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</si>
  <si>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</si>
  <si>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</si>
  <si>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</si>
  <si>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</si>
  <si>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</si>
  <si>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</si>
  <si>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</si>
  <si>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</si>
  <si>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</si>
  <si>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</si>
  <si>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</si>
  <si>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</si>
  <si>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</si>
  <si>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</si>
  <si>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</si>
  <si>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</si>
  <si>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</si>
  <si>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</si>
  <si>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</si>
  <si>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</si>
  <si>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</si>
  <si>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</si>
  <si>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</si>
  <si>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</si>
  <si>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</si>
  <si>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</si>
  <si>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</si>
  <si>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</si>
  <si>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</si>
  <si>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</si>
  <si>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</si>
  <si>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</si>
  <si>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</si>
  <si>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</si>
  <si>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</si>
  <si>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</si>
  <si>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</si>
  <si>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</si>
  <si>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</si>
  <si>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</si>
  <si>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</si>
  <si>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</si>
  <si>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</si>
  <si>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</si>
  <si>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</si>
  <si>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</si>
  <si>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</si>
  <si>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</si>
  <si>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</si>
  <si>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</si>
  <si>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</si>
  <si>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</si>
  <si>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</si>
  <si>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</si>
  <si>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</si>
  <si>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</si>
  <si>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</si>
  <si>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</si>
  <si>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</si>
  <si>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</si>
  <si>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</si>
  <si>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</si>
  <si>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</si>
  <si>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</si>
  <si>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</si>
  <si>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</si>
  <si>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</si>
  <si>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</si>
  <si>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</si>
  <si>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</si>
  <si>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</si>
  <si>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</si>
  <si>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</si>
  <si>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</si>
  <si>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</si>
  <si>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</si>
  <si>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</si>
  <si>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</si>
  <si>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</si>
  <si>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</si>
  <si>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</si>
  <si>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</si>
  <si>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</si>
  <si>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</si>
  <si>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</si>
  <si>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</si>
  <si>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</si>
  <si>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</si>
  <si>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</si>
  <si>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</si>
  <si>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</si>
  <si>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</si>
  <si>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</si>
  <si>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</si>
  <si>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</si>
  <si>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</si>
  <si>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</si>
  <si>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</si>
  <si>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</si>
  <si>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</si>
  <si>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</si>
  <si>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</si>
  <si>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</si>
  <si>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</si>
  <si>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</si>
  <si>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</si>
  <si>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</si>
  <si>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</si>
  <si>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</si>
  <si>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</si>
  <si>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</si>
  <si>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</si>
  <si>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</si>
  <si>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</si>
  <si>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</si>
  <si>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</si>
  <si>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</si>
  <si>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</si>
  <si>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</si>
  <si>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</si>
  <si>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</si>
  <si>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</si>
  <si>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</si>
  <si>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</si>
  <si>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</si>
  <si>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</si>
  <si>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</si>
  <si>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</si>
  <si>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</si>
  <si>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</si>
  <si>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</si>
  <si>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</si>
  <si>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</si>
  <si>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</si>
  <si>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</si>
  <si>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</si>
  <si>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</si>
  <si>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</si>
  <si>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</si>
  <si>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</si>
  <si>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</si>
  <si>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</si>
  <si>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</si>
  <si>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</si>
  <si>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</si>
  <si>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</si>
  <si>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</si>
  <si>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</si>
  <si>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</si>
  <si>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</si>
  <si>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</si>
  <si>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</si>
  <si>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</si>
  <si>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</si>
  <si>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</si>
  <si>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</si>
  <si>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</si>
  <si>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</si>
  <si>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</si>
  <si>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</si>
  <si>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</si>
  <si>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</si>
  <si>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</si>
  <si>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</si>
  <si>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</si>
  <si>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</si>
  <si>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</si>
  <si>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</si>
  <si>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</si>
  <si>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</si>
  <si>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</si>
  <si>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</si>
  <si>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</si>
  <si>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</si>
  <si>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</si>
  <si>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</si>
  <si>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</si>
  <si>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</si>
  <si>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</si>
  <si>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</si>
  <si>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</si>
  <si>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</si>
  <si>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</si>
  <si>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</si>
  <si>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</si>
  <si>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</si>
  <si>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</si>
  <si>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</si>
  <si>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</si>
  <si>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</si>
  <si>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</si>
  <si>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</si>
  <si>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</si>
  <si>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</si>
  <si>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</si>
  <si>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</si>
  <si>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</si>
  <si>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</si>
  <si>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</si>
  <si>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</si>
  <si>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</si>
  <si>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</si>
  <si>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</si>
  <si>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</si>
  <si>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</si>
  <si>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</si>
  <si>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</si>
  <si>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</si>
  <si>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</si>
  <si>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</si>
  <si>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</si>
  <si>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</si>
  <si>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</si>
  <si>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</si>
  <si>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</si>
  <si>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</si>
  <si>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</si>
  <si>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</si>
  <si>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</si>
  <si>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</si>
  <si>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</si>
  <si>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</si>
  <si>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</si>
  <si>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</si>
  <si>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</si>
  <si>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</si>
  <si>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</si>
  <si>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</si>
  <si>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</si>
  <si>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</si>
  <si>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</si>
  <si>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</si>
  <si>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</si>
  <si>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</si>
  <si>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</si>
  <si>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</si>
  <si>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</si>
  <si>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</si>
  <si>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</si>
  <si>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</si>
  <si>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</si>
  <si>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</si>
  <si>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</si>
  <si>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</si>
  <si>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</si>
  <si>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</si>
  <si>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</si>
  <si>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</si>
  <si>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</si>
  <si>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</si>
  <si>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</si>
  <si>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</si>
  <si>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</si>
  <si>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</si>
  <si>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</si>
  <si>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</si>
  <si>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</si>
  <si>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</si>
  <si>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</si>
  <si>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</si>
  <si>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</si>
  <si>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</si>
  <si>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</si>
  <si>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</si>
  <si>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</si>
  <si>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</si>
  <si>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</si>
  <si>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</si>
  <si>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</si>
  <si>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</si>
  <si>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</si>
  <si>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</si>
  <si>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</si>
  <si>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</si>
  <si>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</si>
  <si>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</si>
  <si>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</si>
  <si>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</si>
  <si>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</si>
  <si>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</si>
  <si>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</si>
  <si>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</si>
  <si>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</si>
  <si>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</si>
  <si>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</si>
  <si>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</si>
  <si>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</si>
  <si>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</si>
  <si>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</si>
  <si>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</si>
  <si>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</si>
  <si>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</si>
  <si>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</si>
  <si>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</si>
  <si>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</si>
  <si>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</si>
  <si>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</si>
  <si>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</si>
  <si>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</si>
  <si>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</si>
  <si>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</si>
  <si>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</si>
  <si>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</si>
  <si>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</si>
  <si>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</si>
  <si>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</si>
  <si>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</si>
  <si>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</si>
  <si>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</si>
  <si>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</si>
  <si>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</si>
  <si>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</si>
  <si>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</si>
  <si>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</si>
  <si>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</si>
  <si>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</si>
  <si>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</si>
  <si>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</si>
  <si>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</si>
  <si>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</si>
  <si>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</si>
  <si>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</si>
  <si>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</si>
  <si>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</si>
  <si>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</si>
  <si>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</si>
  <si>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</si>
  <si>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</si>
  <si>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</si>
  <si>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</si>
  <si>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</si>
  <si>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</si>
  <si>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</si>
  <si>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</si>
  <si>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</si>
  <si>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</si>
  <si>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</si>
  <si>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</si>
  <si>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</si>
  <si>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</si>
  <si>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</si>
  <si>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</si>
  <si>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</si>
  <si>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</si>
  <si>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</si>
  <si>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</si>
  <si>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</si>
  <si>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</si>
  <si>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</si>
  <si>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</si>
  <si>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</si>
  <si>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</si>
  <si>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</si>
  <si>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</si>
  <si>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</si>
  <si>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</si>
  <si>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</si>
  <si>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</si>
  <si>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</si>
  <si>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</si>
  <si>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</si>
  <si>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</si>
  <si>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</si>
  <si>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</si>
  <si>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</si>
  <si>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</si>
  <si>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</si>
  <si>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</si>
  <si>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</si>
  <si>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</si>
  <si>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</si>
  <si>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</si>
  <si>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</si>
  <si>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</si>
  <si>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</si>
  <si>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</si>
  <si>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</si>
  <si>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</si>
  <si>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</si>
  <si>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</si>
  <si>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</si>
  <si>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</si>
  <si>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</si>
  <si>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</si>
  <si>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</si>
  <si>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</si>
  <si>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</si>
  <si>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</si>
  <si>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</si>
  <si>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</si>
  <si>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</si>
  <si>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</si>
  <si>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</si>
  <si>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</si>
  <si>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</si>
  <si>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</si>
  <si>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</si>
  <si>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</si>
  <si>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</si>
  <si>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</si>
  <si>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</si>
  <si>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</si>
  <si>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</si>
  <si>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</si>
  <si>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</si>
  <si>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</si>
  <si>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</si>
  <si>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</si>
  <si>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</si>
  <si>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</si>
  <si>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</si>
  <si>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</si>
  <si>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</si>
  <si>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</si>
  <si>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</si>
  <si>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</si>
  <si>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</si>
  <si>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</si>
  <si>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</si>
  <si>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</si>
  <si>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</si>
  <si>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</si>
  <si>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</si>
  <si>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</si>
  <si>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</si>
  <si>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</si>
  <si>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</si>
  <si>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</si>
  <si>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</si>
  <si>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</si>
  <si>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</si>
  <si>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</si>
  <si>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</si>
  <si>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</si>
  <si>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</si>
  <si>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</si>
  <si>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</si>
  <si>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</si>
  <si>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</si>
  <si>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</si>
  <si>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</si>
  <si>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</si>
  <si>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</si>
  <si>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</si>
  <si>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</si>
  <si>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</si>
  <si>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</si>
  <si>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</si>
  <si>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</si>
  <si>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</si>
  <si>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</si>
  <si>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</si>
  <si>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</si>
  <si>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</si>
  <si>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</si>
  <si>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</si>
  <si>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</si>
  <si>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</si>
  <si>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</si>
  <si>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</si>
  <si>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</si>
  <si>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</si>
  <si>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</si>
  <si>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</si>
  <si>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</si>
  <si>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</si>
  <si>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</si>
  <si>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</si>
  <si>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</si>
  <si>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</si>
  <si>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</si>
  <si>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</si>
  <si>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</si>
  <si>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</si>
  <si>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</si>
  <si>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</si>
  <si>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</si>
  <si>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</si>
  <si>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</si>
  <si>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</si>
  <si>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</si>
  <si>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</si>
  <si>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</si>
  <si>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</si>
  <si>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</si>
  <si>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</si>
  <si>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</si>
  <si>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</si>
  <si>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</si>
  <si>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</si>
  <si>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</si>
  <si>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</si>
  <si>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</si>
  <si>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</si>
  <si>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</si>
  <si>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</si>
  <si>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</si>
  <si>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</si>
  <si>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</si>
  <si>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</si>
  <si>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</si>
  <si>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</si>
  <si>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</si>
  <si>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</si>
  <si>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</si>
  <si>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</si>
  <si>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</si>
  <si>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</si>
  <si>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</si>
  <si>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</si>
  <si>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</si>
  <si>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</si>
  <si>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</si>
  <si>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</si>
  <si>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</si>
  <si>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</si>
  <si>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</si>
  <si>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</si>
  <si>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</si>
  <si>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</si>
  <si>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</si>
  <si>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</si>
  <si>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</si>
  <si>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</si>
  <si>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</si>
  <si>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</si>
  <si>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</si>
  <si>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</si>
  <si>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</si>
  <si>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</si>
  <si>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</si>
  <si>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</si>
  <si>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</si>
  <si>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</si>
  <si>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</si>
  <si>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</si>
  <si>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</si>
  <si>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</si>
  <si>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</si>
  <si>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</si>
  <si>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</si>
  <si>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</si>
  <si>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</si>
  <si>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</si>
  <si>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</si>
  <si>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</si>
  <si>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</si>
  <si>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</si>
  <si>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</si>
  <si>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</si>
  <si>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</si>
  <si>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</si>
  <si>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</si>
  <si>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</si>
  <si>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</si>
  <si>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</si>
  <si>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</si>
  <si>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</si>
  <si>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</si>
  <si>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</si>
  <si>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</si>
  <si>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</si>
  <si>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</si>
  <si>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</si>
  <si>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</si>
  <si>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</si>
  <si>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</si>
  <si>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</si>
  <si>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</si>
  <si>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</si>
  <si>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</si>
  <si>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</si>
  <si>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</si>
  <si>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</si>
  <si>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</si>
  <si>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</si>
  <si>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</si>
  <si>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</si>
  <si>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</si>
  <si>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</si>
  <si>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</si>
  <si>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</si>
  <si>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</si>
  <si>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</si>
  <si>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</si>
  <si>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</si>
  <si>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</si>
  <si>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</si>
  <si>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</si>
  <si>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</si>
  <si>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</si>
  <si>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</si>
  <si>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</si>
  <si>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</si>
  <si>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</si>
  <si>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</si>
  <si>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</si>
  <si>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</si>
  <si>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</si>
  <si>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</si>
  <si>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</si>
  <si>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</si>
  <si>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</si>
  <si>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</si>
  <si>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</si>
  <si>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</si>
  <si>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</si>
  <si>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</si>
  <si>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</si>
  <si>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</si>
  <si>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</si>
  <si>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</si>
  <si>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</si>
  <si>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</si>
  <si>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</si>
  <si>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</si>
  <si>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</si>
  <si>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</si>
  <si>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</si>
  <si>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</si>
  <si>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</si>
  <si>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</si>
  <si>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</si>
  <si>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</si>
  <si>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</si>
  <si>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</si>
  <si>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</si>
  <si>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</si>
  <si>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</si>
  <si>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</si>
  <si>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</si>
  <si>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</si>
  <si>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</si>
  <si>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</si>
  <si>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</si>
  <si>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</si>
  <si>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</si>
  <si>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</si>
  <si>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</si>
  <si>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</si>
  <si>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</si>
  <si>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</si>
  <si>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</si>
  <si>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</si>
  <si>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</si>
  <si>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</si>
  <si>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</si>
  <si>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</si>
  <si>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</si>
  <si>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</si>
  <si>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</si>
  <si>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</si>
  <si>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</si>
  <si>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</si>
  <si>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</si>
  <si>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</si>
  <si>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</si>
  <si>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</si>
  <si>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</si>
  <si>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</si>
  <si>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</si>
  <si>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</si>
  <si>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</si>
  <si>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</si>
  <si>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</si>
  <si>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</si>
  <si>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</si>
  <si>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</si>
  <si>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</si>
  <si>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</si>
  <si>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</si>
  <si>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</si>
  <si>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</si>
  <si>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</si>
  <si>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</si>
  <si>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</si>
  <si>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</si>
  <si>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</si>
  <si>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</si>
  <si>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</si>
  <si>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</si>
  <si>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</si>
  <si>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</si>
  <si>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</si>
  <si>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</si>
  <si>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</si>
  <si>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</si>
  <si>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</si>
  <si>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</si>
  <si>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</si>
  <si>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</si>
  <si>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</si>
  <si>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</si>
  <si>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</si>
  <si>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</si>
  <si>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</si>
  <si>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</si>
  <si>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</si>
  <si>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</si>
  <si>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</si>
  <si>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</si>
  <si>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</si>
  <si>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</si>
  <si>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</si>
  <si>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</si>
  <si>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</si>
  <si>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</si>
  <si>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</si>
  <si>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</si>
  <si>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</si>
  <si>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</si>
  <si>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</si>
  <si>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</si>
  <si>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</si>
  <si>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</si>
  <si>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</si>
  <si>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</si>
  <si>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</si>
  <si>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</si>
  <si>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</si>
  <si>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</si>
  <si>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</si>
  <si>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</si>
  <si>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</si>
  <si>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</si>
  <si>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</si>
  <si>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</si>
  <si>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</si>
  <si>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</si>
  <si>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</si>
  <si>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</si>
  <si>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</si>
  <si>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</si>
  <si>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</si>
  <si>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</si>
  <si>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</si>
  <si>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</si>
  <si>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</si>
  <si>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</si>
  <si>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</si>
  <si>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</si>
  <si>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</si>
  <si>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</si>
  <si>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</si>
  <si>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</si>
  <si>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</si>
  <si>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</si>
  <si>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</si>
  <si>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</si>
  <si>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</si>
  <si>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</si>
  <si>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</si>
  <si>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</si>
  <si>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</si>
  <si>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</si>
  <si>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</si>
  <si>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</si>
  <si>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</si>
  <si>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</si>
  <si>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</si>
  <si>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</si>
  <si>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</si>
  <si>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</si>
  <si>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</si>
  <si>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</si>
  <si>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</si>
  <si>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</si>
  <si>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</si>
  <si>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</si>
  <si>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</si>
  <si>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</si>
  <si>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</si>
  <si>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</si>
  <si>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</si>
  <si>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</si>
  <si>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</si>
  <si>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</si>
  <si>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</si>
  <si>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</si>
  <si>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</si>
  <si>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</si>
  <si>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</si>
  <si>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</si>
  <si>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</si>
  <si>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</si>
  <si>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</si>
  <si>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</si>
  <si>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</si>
  <si>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</si>
  <si>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</si>
  <si>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</si>
  <si>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</si>
  <si>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</si>
  <si>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</si>
  <si>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</si>
  <si>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</si>
  <si>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</si>
  <si>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</si>
  <si>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</si>
  <si>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</si>
  <si>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</si>
  <si>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</si>
  <si>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</si>
  <si>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</si>
  <si>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</si>
  <si>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</si>
  <si>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</si>
  <si>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</si>
  <si>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</si>
  <si>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</si>
  <si>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</si>
  <si>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</si>
  <si>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</si>
  <si>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</si>
  <si>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</si>
  <si>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</si>
  <si>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</si>
  <si>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</si>
  <si>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</si>
  <si>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</si>
  <si>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</si>
  <si>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</si>
  <si>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</si>
  <si>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</si>
  <si>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</si>
  <si>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</si>
  <si>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</si>
  <si>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</si>
  <si>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</si>
  <si>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</si>
  <si>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</si>
  <si>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</si>
  <si>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</si>
  <si>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</si>
  <si>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</si>
  <si>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</si>
  <si>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</si>
  <si>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</si>
  <si>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</si>
  <si>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</si>
  <si>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</si>
  <si>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</si>
  <si>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</si>
  <si>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</si>
  <si>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</si>
  <si>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</si>
  <si>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</si>
  <si>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</si>
  <si>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</si>
  <si>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</si>
  <si>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</si>
  <si>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</si>
  <si>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</si>
  <si>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</si>
  <si>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</si>
  <si>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</si>
  <si>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</si>
  <si>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</si>
  <si>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</si>
  <si>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</si>
  <si>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</si>
  <si>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</si>
  <si>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</si>
  <si>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</si>
  <si>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</si>
  <si>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</si>
  <si>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</si>
  <si>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</si>
  <si>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</si>
  <si>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</si>
  <si>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</si>
  <si>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</si>
  <si>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</si>
  <si>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</si>
  <si>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</si>
  <si>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</si>
  <si>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</si>
  <si>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</si>
  <si>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</si>
  <si>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</si>
  <si>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</si>
  <si>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</si>
  <si>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</si>
  <si>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</si>
  <si>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</si>
  <si>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</si>
  <si>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</si>
  <si>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</si>
  <si>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</si>
  <si>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</si>
  <si>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</si>
  <si>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</si>
  <si>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</si>
  <si>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</si>
  <si>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</si>
  <si>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</si>
  <si>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</si>
  <si>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</si>
  <si>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</si>
  <si>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</si>
  <si>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</si>
  <si>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</si>
  <si>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</si>
  <si>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</si>
  <si>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</si>
  <si>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</si>
  <si>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</si>
  <si>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</si>
  <si>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</si>
  <si>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</si>
  <si>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</si>
  <si>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</si>
  <si>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</si>
  <si>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</si>
  <si>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</si>
  <si>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</si>
  <si>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</si>
  <si>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</si>
  <si>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</si>
  <si>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</si>
  <si>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</si>
  <si>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</si>
  <si>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</si>
  <si>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</si>
  <si>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</si>
  <si>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</si>
  <si>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</si>
  <si>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</si>
  <si>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</si>
  <si>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</si>
  <si>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</si>
  <si>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</si>
  <si>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</si>
  <si>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</si>
  <si>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</si>
  <si>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</si>
  <si>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</si>
  <si>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</si>
  <si>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</si>
  <si>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</si>
  <si>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</si>
  <si>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</si>
  <si>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</si>
  <si>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</si>
  <si>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</si>
  <si>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</si>
  <si>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</si>
  <si>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</si>
  <si>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</si>
  <si>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</si>
  <si>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</si>
  <si>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</si>
  <si>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</si>
  <si>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</si>
  <si>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</si>
  <si>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</si>
  <si>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</si>
  <si>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</si>
  <si>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</si>
  <si>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</si>
  <si>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</si>
  <si>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</si>
  <si>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</si>
  <si>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</si>
  <si>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</si>
  <si>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</si>
  <si>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</si>
  <si>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</si>
  <si>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</si>
  <si>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</si>
  <si>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</si>
  <si>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</si>
  <si>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</si>
  <si>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</si>
  <si>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</si>
  <si>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</si>
  <si>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</si>
  <si>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</si>
  <si>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</si>
  <si>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</si>
  <si>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</si>
  <si>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</si>
  <si>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</si>
  <si>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</si>
  <si>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</si>
  <si>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</si>
  <si>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</si>
  <si>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</si>
  <si>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</si>
  <si>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</si>
  <si>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</si>
  <si>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</si>
  <si>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</si>
  <si>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</si>
  <si>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</si>
  <si>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</si>
  <si>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</si>
  <si>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</si>
  <si>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</si>
  <si>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</si>
  <si>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</si>
  <si>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</si>
  <si>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</si>
  <si>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</si>
  <si>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</si>
  <si>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</si>
  <si>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</si>
  <si>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</si>
  <si>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</si>
  <si>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</si>
  <si>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</si>
  <si>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</si>
  <si>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</si>
  <si>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</si>
  <si>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</si>
  <si>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</si>
  <si>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</si>
  <si>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</si>
  <si>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</si>
  <si>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</si>
  <si>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</si>
  <si>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</si>
  <si>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</si>
  <si>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</si>
  <si>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</si>
  <si>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</si>
  <si>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</si>
  <si>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</si>
  <si>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</si>
  <si>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</si>
  <si>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</si>
  <si>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</si>
  <si>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</si>
  <si>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</si>
  <si>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</si>
  <si>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</si>
  <si>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</si>
  <si>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</si>
  <si>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</si>
  <si>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</si>
  <si>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</si>
  <si>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</si>
  <si>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</si>
  <si>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</si>
  <si>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</si>
  <si>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</si>
  <si>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</si>
  <si>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</si>
  <si>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</si>
  <si>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</si>
  <si>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</si>
  <si>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</si>
  <si>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</si>
  <si>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</si>
  <si>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</si>
  <si>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</si>
  <si>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</si>
  <si>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</si>
  <si>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</si>
  <si>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</si>
  <si>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</si>
  <si>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</si>
  <si>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</si>
  <si>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</si>
  <si>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</si>
  <si>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</si>
  <si>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</si>
  <si>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</si>
  <si>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</si>
  <si>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</si>
  <si>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</si>
  <si>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</si>
  <si>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</si>
  <si>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</si>
  <si>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</si>
  <si>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</si>
  <si>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</si>
  <si>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</si>
  <si>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</si>
  <si>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</si>
  <si>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</si>
  <si>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</si>
  <si>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</si>
  <si>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</si>
  <si>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</si>
  <si>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</si>
  <si>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</si>
  <si>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</si>
  <si>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</si>
  <si>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</si>
  <si>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</si>
  <si>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</si>
  <si>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</si>
  <si>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</si>
  <si>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</si>
  <si>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</si>
  <si>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</si>
  <si>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</si>
  <si>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</si>
  <si>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</si>
  <si>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</si>
  <si>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</si>
  <si>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</si>
  <si>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</si>
  <si>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</si>
  <si>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</si>
  <si>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</si>
  <si>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</si>
  <si>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</si>
  <si>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</si>
  <si>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</si>
  <si>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</si>
  <si>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</si>
  <si>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</si>
  <si>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</si>
  <si>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</si>
  <si>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</si>
  <si>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</si>
  <si>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</si>
  <si>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</si>
  <si>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</si>
  <si>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</si>
  <si>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</si>
  <si>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</si>
  <si>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</si>
  <si>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</si>
  <si>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</si>
  <si>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</si>
  <si>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</si>
  <si>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</si>
  <si>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</si>
  <si>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</si>
  <si>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</si>
  <si>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</si>
  <si>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</si>
  <si>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</si>
  <si>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</si>
  <si>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</si>
  <si>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</si>
  <si>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</si>
  <si>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</si>
  <si>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</si>
  <si>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</si>
  <si>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</si>
  <si>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</si>
  <si>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</si>
  <si>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</si>
  <si>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</si>
  <si>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</si>
  <si>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</si>
  <si>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</si>
  <si>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</si>
  <si>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</si>
  <si>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</si>
  <si>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</si>
  <si>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</si>
  <si>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</si>
  <si>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</si>
  <si>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</si>
  <si>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</si>
  <si>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</si>
  <si>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</si>
  <si>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</si>
  <si>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</si>
  <si>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</si>
  <si>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</si>
  <si>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</si>
  <si>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</si>
  <si>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</si>
  <si>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</si>
  <si>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</si>
  <si>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</si>
  <si>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</si>
  <si>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</si>
  <si>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</si>
  <si>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</si>
  <si>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</si>
  <si>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</si>
  <si>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</si>
  <si>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</si>
  <si>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</si>
  <si>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</si>
  <si>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</si>
  <si>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</si>
  <si>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</si>
  <si>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</si>
  <si>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</si>
  <si>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</si>
  <si>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</si>
  <si>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</si>
  <si>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</si>
  <si>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</si>
  <si>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</si>
  <si>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</si>
  <si>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</si>
  <si>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</si>
  <si>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</si>
  <si>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</si>
  <si>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</si>
  <si>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</si>
  <si>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</si>
  <si>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</si>
  <si>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</si>
  <si>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</si>
  <si>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</si>
  <si>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</si>
  <si>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</si>
  <si>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</si>
  <si>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</si>
  <si>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</si>
  <si>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</si>
  <si>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</si>
  <si>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</si>
  <si>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</si>
  <si>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</si>
  <si>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</si>
  <si>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</si>
  <si>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</si>
  <si>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</si>
  <si>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</si>
  <si>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</si>
  <si>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</si>
  <si>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</si>
  <si>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</si>
  <si>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</si>
  <si>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</si>
  <si>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</si>
  <si>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</si>
  <si>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</si>
  <si>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</si>
  <si>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</si>
  <si>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</si>
  <si>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</si>
  <si>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</si>
  <si>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</si>
  <si>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</si>
  <si>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</si>
  <si>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</si>
  <si>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</si>
  <si>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</si>
  <si>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</si>
  <si>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</si>
  <si>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</si>
  <si>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</si>
  <si>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</si>
  <si>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</si>
  <si>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</si>
  <si>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</si>
  <si>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</si>
  <si>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</si>
  <si>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</si>
  <si>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</si>
  <si>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</si>
  <si>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</si>
  <si>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</si>
  <si>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</si>
  <si>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</si>
  <si>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</si>
  <si>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</si>
  <si>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</si>
  <si>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</si>
  <si>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</si>
  <si>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</si>
  <si>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</si>
  <si>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</si>
  <si>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</si>
  <si>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</si>
  <si>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</si>
  <si>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</si>
  <si>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</si>
  <si>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</si>
  <si>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</si>
  <si>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</si>
  <si>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</si>
  <si>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</si>
  <si>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</si>
  <si>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</si>
  <si>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</si>
  <si>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</si>
  <si>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</si>
  <si>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</si>
  <si>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</si>
  <si>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</si>
  <si>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</si>
  <si>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</si>
  <si>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</si>
  <si>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</si>
  <si>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</si>
  <si>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</si>
  <si>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</si>
  <si>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</si>
  <si>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</si>
  <si>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</si>
  <si>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</si>
  <si>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</si>
  <si>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</si>
  <si>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</si>
  <si>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</si>
  <si>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</si>
  <si>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</si>
  <si>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</si>
  <si>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</si>
  <si>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</si>
  <si>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</si>
  <si>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</si>
  <si>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</si>
  <si>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</si>
  <si>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</si>
  <si>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</si>
  <si>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</si>
  <si>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</si>
  <si>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</si>
  <si>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</si>
  <si>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</si>
  <si>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</si>
  <si>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</si>
  <si>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</si>
  <si>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</si>
  <si>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</si>
  <si>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</si>
  <si>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</si>
  <si>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</si>
  <si>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</si>
  <si>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</si>
  <si>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</si>
  <si>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</si>
  <si>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</si>
  <si>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</si>
  <si>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</si>
  <si>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</si>
  <si>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</si>
  <si>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</si>
  <si>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</si>
  <si>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</si>
  <si>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</si>
  <si>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</si>
  <si>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</si>
  <si>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</si>
  <si>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</si>
  <si>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</si>
  <si>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</si>
  <si>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</si>
  <si>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</si>
  <si>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</si>
  <si>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</si>
  <si>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</si>
  <si>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</si>
  <si>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</si>
  <si>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</si>
  <si>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</si>
  <si>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</si>
  <si>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</si>
  <si>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</si>
  <si>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</si>
  <si>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</si>
  <si>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</si>
  <si>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</si>
  <si>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</si>
  <si>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</si>
  <si>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</si>
  <si>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</si>
  <si>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</si>
  <si>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</si>
  <si>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</si>
  <si>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</si>
  <si>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</si>
  <si>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</si>
  <si>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</si>
  <si>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</si>
  <si>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</si>
  <si>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</si>
  <si>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</si>
  <si>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</si>
  <si>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</si>
  <si>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</si>
  <si>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</si>
  <si>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</si>
  <si>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</si>
  <si>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</si>
  <si>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</si>
  <si>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</si>
  <si>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</si>
  <si>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</si>
  <si>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</si>
  <si>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</si>
  <si>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</si>
  <si>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</si>
  <si>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</si>
  <si>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</si>
  <si>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</si>
  <si>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</si>
  <si>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</si>
  <si>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</si>
  <si>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</si>
  <si>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</si>
  <si>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</si>
  <si>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</si>
  <si>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</si>
  <si>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</si>
  <si>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</si>
  <si>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</si>
  <si>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</si>
  <si>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</si>
  <si>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</si>
  <si>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</si>
  <si>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</si>
  <si>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</si>
  <si>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</si>
  <si>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</si>
  <si>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</si>
  <si>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</si>
  <si>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</si>
  <si>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</si>
  <si>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</si>
  <si>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</si>
  <si>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</si>
  <si>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</si>
  <si>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</si>
  <si>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</si>
  <si>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</si>
  <si>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</si>
  <si>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</si>
  <si>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</si>
  <si>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</si>
  <si>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</si>
  <si>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</si>
  <si>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</si>
  <si>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</si>
  <si>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</si>
  <si>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</si>
  <si>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</si>
  <si>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</si>
  <si>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</si>
  <si>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</si>
  <si>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</si>
  <si>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</si>
  <si>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</si>
  <si>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</si>
  <si>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</si>
  <si>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</si>
  <si>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</si>
  <si>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</si>
  <si>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</si>
  <si>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</si>
  <si>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</si>
  <si>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</si>
  <si>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</si>
  <si>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</si>
  <si>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</si>
  <si>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</si>
  <si>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</si>
  <si>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</si>
  <si>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</si>
  <si>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</si>
  <si>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</si>
  <si>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</si>
  <si>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</si>
  <si>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</si>
  <si>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</si>
  <si>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</si>
  <si>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</si>
  <si>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</si>
  <si>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</si>
  <si>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</si>
  <si>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</si>
  <si>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</si>
  <si>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</si>
  <si>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</si>
  <si>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</si>
  <si>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</si>
  <si>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</si>
  <si>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</si>
  <si>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</si>
  <si>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</si>
  <si>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</si>
  <si>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</si>
  <si>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</si>
  <si>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</si>
  <si>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</si>
  <si>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</si>
  <si>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</si>
  <si>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</si>
  <si>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</si>
  <si>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</si>
  <si>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</si>
  <si>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</si>
  <si>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</si>
  <si>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</si>
  <si>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</si>
  <si>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</si>
  <si>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</si>
  <si>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</si>
  <si>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</si>
  <si>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</si>
  <si>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</si>
  <si>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</si>
  <si>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</si>
  <si>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</si>
  <si>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</si>
  <si>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</si>
  <si>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</si>
  <si>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</si>
  <si>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</si>
  <si>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</si>
  <si>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</si>
  <si>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</si>
  <si>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</si>
  <si>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</si>
  <si>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</si>
  <si>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</si>
  <si>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</si>
  <si>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</si>
  <si>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</si>
  <si>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</si>
  <si>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</si>
  <si>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</si>
  <si>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</si>
  <si>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</si>
  <si>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</si>
  <si>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</si>
  <si>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</si>
  <si>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</si>
  <si>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</si>
  <si>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</si>
  <si>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</si>
  <si>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</si>
  <si>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</si>
  <si>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</si>
  <si>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</si>
  <si>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</si>
  <si>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</si>
  <si>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</si>
  <si>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</si>
  <si>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</si>
  <si>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</si>
  <si>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</si>
  <si>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</si>
  <si>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</si>
  <si>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</si>
  <si>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</si>
  <si>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</si>
  <si>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</si>
  <si>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</si>
  <si>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</si>
  <si>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</si>
  <si>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</si>
  <si>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</si>
  <si>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</si>
  <si>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</si>
  <si>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</si>
  <si>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</si>
  <si>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</si>
  <si>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</si>
  <si>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</si>
  <si>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</si>
  <si>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</si>
  <si>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</si>
  <si>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</si>
  <si>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</si>
  <si>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</si>
  <si>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</si>
  <si>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</si>
  <si>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</si>
  <si>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</si>
  <si>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</si>
  <si>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</si>
  <si>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</si>
  <si>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</si>
  <si>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</si>
  <si>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</si>
  <si>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</si>
  <si>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</si>
  <si>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</si>
  <si>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</si>
  <si>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</si>
  <si>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</si>
  <si>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</si>
  <si>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</si>
  <si>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</si>
  <si>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</si>
  <si>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</si>
  <si>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</si>
  <si>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</si>
  <si>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</si>
  <si>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</si>
  <si>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</si>
  <si>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</si>
  <si>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</si>
  <si>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</si>
  <si>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</si>
  <si>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</si>
  <si>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</si>
  <si>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</si>
  <si>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</si>
  <si>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</si>
  <si>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</si>
  <si>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</si>
  <si>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</si>
  <si>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</si>
  <si>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</si>
  <si>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</si>
  <si>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</si>
  <si>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</si>
  <si>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</si>
  <si>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</si>
  <si>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</si>
  <si>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</si>
  <si>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</si>
  <si>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</si>
  <si>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</si>
  <si>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</si>
  <si>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</si>
  <si>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</si>
  <si>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</si>
  <si>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</si>
  <si>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</si>
  <si>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</si>
  <si>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</si>
  <si>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</si>
  <si>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</si>
  <si>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</si>
  <si>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</si>
  <si>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</si>
  <si>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</si>
  <si>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</si>
  <si>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</si>
  <si>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</si>
  <si>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</si>
  <si>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</si>
  <si>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</si>
  <si>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</si>
  <si>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</si>
  <si>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</si>
  <si>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</si>
  <si>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</si>
  <si>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</si>
  <si>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</si>
  <si>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</si>
  <si>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</si>
  <si>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</si>
  <si>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</si>
  <si>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</si>
  <si>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</si>
  <si>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</si>
  <si>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</si>
  <si>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</si>
  <si>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</si>
  <si>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</si>
  <si>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</si>
  <si>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</si>
  <si>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</si>
  <si>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</si>
  <si>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</si>
  <si>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</si>
  <si>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</si>
  <si>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</si>
  <si>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</si>
  <si>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</si>
  <si>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</si>
  <si>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</si>
  <si>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</si>
  <si>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</si>
  <si>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</si>
  <si>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</si>
  <si>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</si>
  <si>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</si>
  <si>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</si>
  <si>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</si>
  <si>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</si>
  <si>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</si>
  <si>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</si>
  <si>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</si>
  <si>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</si>
  <si>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</si>
  <si>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</si>
  <si>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</si>
  <si>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</si>
  <si>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</si>
  <si>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</si>
  <si>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</si>
  <si>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</si>
  <si>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</si>
  <si>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</si>
  <si>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</si>
  <si>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</si>
  <si>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</si>
  <si>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</si>
  <si>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</si>
  <si>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</si>
  <si>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</si>
  <si>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</si>
  <si>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</si>
  <si>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</si>
  <si>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</si>
  <si>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</si>
  <si>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</si>
  <si>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</si>
  <si>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</si>
  <si>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</si>
  <si>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</si>
  <si>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</si>
  <si>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</si>
  <si>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</si>
  <si>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</si>
  <si>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</si>
  <si>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</si>
  <si>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</si>
  <si>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</si>
  <si>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</si>
  <si>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</si>
  <si>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</si>
  <si>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</si>
  <si>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</si>
  <si>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</si>
  <si>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</si>
  <si>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</si>
  <si>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</si>
  <si>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</si>
  <si>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</si>
  <si>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</si>
  <si>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</si>
  <si>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</si>
  <si>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</si>
  <si>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</si>
  <si>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</si>
  <si>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</si>
  <si>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</si>
  <si>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</si>
  <si>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</si>
  <si>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</si>
  <si>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</si>
  <si>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</si>
  <si>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</si>
  <si>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</si>
  <si>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</si>
  <si>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</si>
  <si>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</si>
  <si>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</si>
  <si>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</si>
  <si>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</si>
  <si>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</si>
  <si>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</si>
  <si>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</si>
  <si>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</si>
  <si>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</si>
  <si>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</si>
  <si>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</si>
  <si>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</si>
  <si>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</si>
  <si>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</si>
  <si>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</si>
  <si>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</si>
  <si>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</si>
  <si>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</si>
  <si>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</si>
  <si>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</si>
  <si>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</si>
  <si>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</si>
  <si>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</si>
  <si>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</si>
  <si>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</si>
  <si>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</si>
  <si>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</si>
  <si>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</si>
  <si>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</si>
  <si>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</si>
  <si>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</si>
  <si>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</si>
  <si>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</si>
  <si>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</si>
  <si>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</si>
  <si>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</si>
  <si>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</si>
  <si>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</si>
  <si>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</si>
  <si>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</si>
  <si>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</si>
  <si>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</si>
  <si>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</si>
  <si>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</si>
  <si>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</si>
  <si>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</si>
  <si>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</si>
  <si>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</si>
  <si>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</si>
  <si>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</si>
  <si>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</si>
  <si>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</si>
  <si>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</si>
  <si>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</si>
  <si>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</si>
  <si>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</si>
  <si>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</si>
  <si>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</si>
  <si>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</si>
  <si>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</si>
  <si>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</si>
  <si>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</si>
  <si>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</si>
  <si>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</si>
  <si>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</si>
  <si>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</si>
  <si>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</si>
  <si>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</si>
  <si>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</si>
  <si>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</si>
  <si>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</si>
  <si>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</si>
  <si>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</si>
  <si>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</si>
  <si>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</si>
  <si>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</si>
  <si>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</si>
  <si>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</si>
  <si>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</si>
  <si>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</si>
  <si>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</si>
  <si>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</si>
  <si>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</si>
  <si>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</si>
  <si>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</si>
  <si>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</si>
  <si>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</si>
  <si>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</si>
  <si>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</si>
  <si>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</si>
  <si>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</si>
  <si>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</si>
  <si>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</si>
  <si>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</si>
  <si>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</si>
  <si>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</si>
  <si>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</si>
  <si>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</si>
  <si>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</si>
  <si>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</si>
  <si>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</si>
  <si>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</si>
  <si>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</si>
  <si>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</si>
  <si>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</si>
  <si>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</si>
  <si>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</si>
  <si>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</si>
  <si>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</si>
  <si>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</si>
  <si>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</si>
  <si>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</si>
  <si>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</si>
  <si>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</si>
  <si>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</si>
  <si>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</si>
  <si>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</si>
  <si>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</si>
  <si>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</si>
  <si>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</si>
  <si>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</si>
  <si>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</si>
  <si>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</si>
  <si>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</si>
  <si>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</si>
  <si>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</si>
  <si>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</si>
  <si>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</si>
  <si>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</si>
  <si>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</si>
  <si>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</si>
  <si>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</si>
  <si>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</si>
  <si>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</si>
  <si>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</si>
  <si>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</si>
  <si>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</si>
  <si>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</si>
  <si>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</si>
  <si>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</si>
  <si>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</si>
  <si>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</si>
  <si>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</si>
  <si>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</si>
  <si>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</si>
  <si>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</si>
  <si>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</si>
  <si>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</si>
  <si>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</si>
  <si>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</si>
  <si>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</si>
  <si>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</si>
  <si>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</si>
  <si>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</si>
  <si>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</si>
  <si>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</si>
  <si>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</si>
  <si>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</si>
  <si>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</si>
  <si>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</si>
  <si>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</si>
  <si>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</si>
  <si>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</si>
  <si>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</si>
  <si>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</si>
  <si>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</si>
  <si>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</si>
  <si>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</si>
  <si>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</si>
  <si>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</si>
  <si>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</si>
  <si>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</si>
  <si>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</si>
  <si>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</si>
  <si>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</si>
  <si>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</si>
  <si>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</si>
  <si>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</si>
  <si>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</si>
  <si>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</si>
  <si>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</si>
  <si>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</si>
  <si>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</si>
  <si>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</si>
  <si>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</si>
  <si>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</si>
  <si>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</si>
  <si>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</si>
  <si>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</si>
  <si>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</si>
  <si>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</si>
  <si>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</si>
  <si>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</si>
  <si>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</si>
  <si>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</si>
  <si>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</si>
  <si>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</si>
  <si>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</si>
  <si>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</si>
  <si>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</si>
  <si>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</si>
  <si>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</si>
  <si>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</si>
  <si>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</si>
  <si>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</si>
  <si>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</si>
  <si>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</si>
  <si>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</si>
  <si>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</si>
  <si>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</si>
  <si>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</si>
  <si>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</si>
  <si>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</si>
  <si>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</si>
  <si>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</si>
  <si>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</si>
  <si>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</si>
  <si>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</si>
  <si>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</si>
  <si>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</si>
  <si>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</si>
  <si>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</si>
  <si>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</si>
  <si>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</si>
  <si>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</si>
  <si>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</si>
  <si>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</si>
  <si>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</si>
  <si>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</si>
  <si>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</si>
  <si>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</si>
  <si>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</si>
  <si>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</si>
  <si>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</si>
  <si>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</si>
  <si>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</si>
  <si>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</si>
  <si>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</si>
  <si>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</si>
  <si>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</si>
  <si>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</si>
  <si>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</si>
  <si>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</si>
  <si>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</si>
  <si>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</si>
  <si>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</si>
  <si>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</si>
  <si>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</si>
  <si>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</si>
  <si>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</si>
  <si>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</si>
  <si>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</si>
  <si>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</si>
  <si>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</si>
  <si>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</si>
  <si>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</si>
  <si>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</si>
  <si>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</si>
  <si>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</si>
  <si>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</si>
  <si>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</si>
  <si>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</si>
  <si>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</si>
  <si>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</si>
  <si>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</si>
  <si>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</si>
  <si>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</si>
  <si>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</si>
  <si>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</si>
  <si>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</si>
  <si>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</si>
  <si>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</si>
  <si>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</si>
  <si>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</si>
  <si>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</si>
  <si>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</si>
  <si>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</si>
  <si>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</si>
  <si>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</si>
  <si>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</si>
  <si>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</si>
  <si>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</si>
  <si>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</si>
  <si>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</si>
  <si>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</si>
  <si>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</si>
  <si>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</si>
  <si>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</si>
  <si>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</si>
  <si>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</si>
  <si>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</si>
  <si>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</si>
  <si>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</si>
  <si>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</si>
  <si>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</si>
  <si>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</si>
  <si>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</si>
  <si>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</si>
  <si>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</si>
  <si>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</si>
  <si>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</si>
  <si>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</si>
  <si>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</si>
  <si>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</si>
  <si>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</si>
  <si>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</si>
  <si>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</si>
  <si>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</si>
  <si>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</si>
  <si>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</si>
  <si>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</si>
  <si>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</si>
  <si>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</si>
  <si>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</si>
  <si>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</si>
  <si>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</si>
  <si>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</si>
  <si>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</si>
  <si>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</si>
  <si>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</si>
  <si>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</si>
  <si>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</si>
  <si>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</si>
  <si>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</si>
  <si>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</si>
  <si>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</si>
  <si>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</si>
  <si>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</si>
  <si>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</si>
  <si>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</si>
  <si>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</si>
  <si>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</si>
  <si>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</si>
  <si>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</si>
  <si>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</si>
  <si>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</si>
  <si>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</si>
  <si>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</si>
  <si>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</si>
  <si>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</si>
  <si>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</si>
  <si>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</si>
  <si>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</si>
  <si>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</si>
  <si>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</si>
  <si>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</si>
  <si>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</si>
  <si>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</si>
  <si>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</si>
  <si>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</si>
  <si>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</si>
  <si>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</si>
  <si>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</si>
  <si>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</si>
  <si>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</si>
  <si>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</si>
  <si>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</si>
  <si>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</si>
  <si>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</si>
  <si>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</si>
  <si>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</si>
  <si>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</si>
  <si>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</si>
  <si>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</si>
  <si>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</si>
  <si>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</si>
  <si>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</si>
  <si>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</si>
  <si>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</si>
  <si>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</si>
  <si>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</si>
  <si>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</si>
  <si>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</si>
  <si>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</si>
  <si>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</si>
  <si>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</si>
  <si>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</si>
  <si>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</si>
  <si>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</si>
  <si>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</si>
  <si>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</si>
  <si>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</si>
  <si>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</si>
  <si>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</si>
  <si>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</si>
  <si>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</si>
  <si>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</si>
  <si>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</si>
  <si>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</si>
  <si>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</si>
  <si>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</si>
  <si>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</si>
  <si>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</si>
  <si>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</si>
  <si>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</si>
  <si>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</si>
  <si>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</si>
  <si>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</si>
  <si>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</si>
  <si>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</si>
  <si>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</si>
  <si>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</si>
  <si>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</si>
  <si>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</si>
  <si>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</si>
  <si>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</si>
  <si>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</si>
  <si>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</si>
  <si>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</si>
  <si>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</si>
  <si>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</si>
  <si>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</si>
  <si>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</si>
  <si>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</si>
  <si>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</si>
  <si>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</si>
  <si>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</si>
  <si>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</si>
  <si>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</si>
  <si>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</si>
  <si>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</si>
  <si>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</si>
  <si>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</si>
  <si>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</si>
  <si>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</si>
  <si>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</si>
  <si>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</si>
  <si>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</si>
  <si>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</si>
  <si>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</si>
  <si>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</si>
  <si>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</si>
  <si>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</si>
  <si>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</si>
  <si>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</si>
  <si>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</si>
  <si>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</si>
  <si>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</si>
  <si>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</si>
  <si>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</si>
  <si>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</si>
  <si>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</si>
  <si>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</si>
  <si>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</si>
  <si>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</si>
  <si>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</si>
  <si>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</si>
  <si>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</si>
  <si>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</si>
  <si>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</si>
  <si>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</si>
  <si>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</si>
  <si>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</si>
  <si>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</si>
  <si>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</si>
  <si>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</si>
  <si>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</si>
  <si>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</si>
  <si>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</si>
  <si>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</si>
  <si>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</si>
  <si>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</si>
  <si>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</si>
  <si>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</si>
  <si>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</si>
  <si>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</si>
  <si>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</si>
  <si>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</si>
  <si>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</si>
  <si>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</si>
  <si>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</si>
  <si>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</si>
  <si>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</si>
  <si>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</si>
  <si>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</si>
  <si>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</si>
  <si>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</si>
  <si>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</si>
  <si>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</si>
  <si>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</si>
  <si>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</si>
  <si>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</si>
  <si>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</si>
  <si>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</si>
  <si>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</si>
  <si>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</si>
  <si>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</si>
  <si>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</si>
  <si>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</si>
  <si>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</si>
  <si>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</si>
  <si>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</si>
  <si>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</si>
  <si>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</si>
  <si>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</si>
  <si>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</si>
  <si>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</si>
  <si>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</si>
  <si>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</si>
  <si>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</si>
  <si>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</si>
  <si>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</si>
  <si>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</si>
  <si>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</si>
  <si>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</si>
  <si>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</si>
  <si>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</si>
  <si>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</si>
  <si>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</si>
  <si>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</si>
  <si>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</si>
  <si>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</si>
  <si>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</si>
  <si>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</si>
  <si>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</si>
  <si>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</si>
  <si>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</si>
  <si>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</si>
  <si>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</si>
  <si>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</si>
  <si>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</si>
  <si>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</si>
  <si>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</si>
  <si>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</si>
  <si>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</si>
  <si>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</si>
  <si>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</si>
  <si>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</si>
  <si>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</si>
  <si>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</si>
  <si>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</si>
  <si>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</si>
  <si>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</si>
  <si>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</si>
  <si>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</si>
  <si>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</si>
  <si>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</si>
  <si>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</si>
  <si>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</si>
  <si>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</si>
  <si>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</si>
  <si>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</si>
  <si>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</si>
  <si>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</si>
  <si>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</si>
  <si>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</si>
  <si>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</si>
  <si>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</si>
  <si>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</si>
  <si>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</si>
  <si>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</si>
  <si>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</si>
  <si>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</si>
  <si>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</si>
  <si>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</si>
  <si>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</si>
  <si>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</si>
  <si>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</si>
  <si>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</si>
  <si>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</si>
  <si>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</si>
  <si>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</si>
  <si>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</si>
  <si>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</si>
  <si>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</si>
  <si>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</si>
  <si>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</si>
  <si>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</si>
  <si>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</si>
  <si>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</si>
  <si>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</si>
  <si>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</si>
  <si>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</si>
  <si>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</si>
  <si>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</si>
  <si>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</si>
  <si>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</si>
  <si>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</si>
  <si>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</si>
  <si>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</si>
  <si>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</si>
  <si>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</si>
  <si>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</si>
  <si>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</si>
  <si>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</si>
  <si>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</si>
  <si>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</si>
  <si>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</si>
  <si>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</si>
  <si>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</si>
  <si>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</si>
  <si>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</si>
  <si>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</si>
  <si>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</si>
  <si>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</si>
  <si>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</si>
  <si>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</si>
  <si>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</si>
  <si>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</si>
  <si>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</si>
  <si>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</si>
  <si>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</si>
  <si>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</si>
  <si>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</si>
  <si>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</si>
  <si>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</si>
  <si>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</si>
  <si>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</si>
  <si>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</si>
  <si>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</si>
  <si>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</si>
  <si>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</si>
  <si>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</si>
  <si>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</si>
  <si>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</si>
  <si>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</si>
  <si>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</si>
  <si>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</si>
  <si>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</si>
  <si>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</si>
  <si>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</si>
  <si>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</si>
  <si>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</si>
  <si>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</si>
  <si>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</si>
  <si>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</si>
  <si>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</si>
  <si>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</si>
  <si>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</si>
  <si>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</si>
  <si>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</si>
  <si>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</si>
  <si>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</si>
  <si>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</si>
  <si>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</si>
  <si>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</si>
  <si>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</si>
  <si>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</si>
  <si>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</si>
  <si>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</si>
  <si>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</si>
  <si>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</si>
  <si>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</si>
  <si>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</si>
  <si>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</si>
  <si>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</si>
  <si>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</si>
  <si>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</si>
  <si>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</si>
  <si>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</si>
  <si>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</si>
  <si>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</si>
  <si>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</si>
  <si>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</si>
  <si>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</si>
  <si>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</si>
  <si>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</si>
  <si>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</si>
  <si>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</si>
  <si>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</si>
  <si>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</si>
  <si>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</si>
  <si>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</si>
  <si>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</si>
  <si>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</si>
  <si>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</si>
  <si>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</si>
  <si>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</si>
  <si>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</si>
  <si>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</si>
  <si>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</si>
  <si>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</si>
  <si>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</si>
  <si>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</si>
  <si>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</si>
  <si>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</si>
  <si>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</si>
  <si>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</si>
  <si>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</si>
  <si>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</si>
  <si>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</si>
  <si>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</si>
  <si>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</si>
  <si>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</si>
  <si>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</si>
  <si>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</si>
  <si>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</si>
  <si>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</si>
  <si>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</si>
  <si>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</si>
  <si>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</si>
  <si>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</si>
  <si>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</si>
  <si>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</si>
  <si>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</si>
  <si>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</si>
  <si>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</si>
  <si>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</si>
  <si>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</si>
  <si>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</si>
  <si>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</si>
  <si>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</si>
  <si>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</si>
  <si>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</si>
  <si>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</si>
  <si>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</si>
  <si>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</si>
  <si>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</si>
  <si>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</si>
  <si>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</si>
  <si>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</si>
  <si>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</si>
  <si>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</si>
  <si>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</si>
  <si>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</si>
  <si>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</si>
  <si>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</si>
  <si>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</si>
  <si>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</si>
  <si>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</si>
  <si>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</si>
  <si>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</si>
  <si>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</si>
  <si>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</si>
  <si>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</si>
  <si>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</si>
  <si>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</si>
  <si>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</si>
  <si>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</si>
  <si>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</si>
  <si>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</si>
  <si>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</si>
  <si>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</si>
  <si>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</si>
  <si>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</si>
  <si>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</si>
  <si>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</si>
  <si>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</si>
  <si>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</si>
  <si>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</si>
  <si>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</si>
  <si>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</si>
  <si>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</si>
  <si>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</si>
  <si>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</si>
  <si>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</si>
  <si>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</si>
  <si>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</si>
  <si>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</si>
  <si>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</si>
  <si>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</si>
  <si>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</si>
  <si>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</si>
  <si>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</si>
  <si>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</si>
  <si>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</si>
  <si>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</si>
  <si>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</si>
  <si>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</si>
  <si>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</si>
  <si>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</si>
  <si>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</si>
  <si>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</si>
  <si>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</si>
  <si>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</si>
  <si>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</si>
  <si>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</si>
  <si>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</si>
  <si>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</si>
  <si>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</si>
  <si>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</si>
  <si>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</si>
  <si>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</si>
  <si>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</si>
  <si>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</si>
  <si>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</si>
  <si>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</si>
  <si>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</si>
  <si>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</si>
  <si>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</si>
  <si>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</si>
  <si>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</si>
  <si>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</si>
  <si>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</si>
  <si>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</si>
  <si>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</si>
  <si>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</si>
  <si>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</si>
  <si>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</si>
  <si>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</si>
  <si>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</si>
  <si>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</si>
  <si>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</si>
  <si>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</si>
  <si>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</si>
  <si>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</si>
  <si>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</si>
  <si>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</si>
  <si>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</si>
  <si>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</si>
  <si>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</si>
  <si>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</si>
  <si>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</si>
  <si>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</si>
  <si>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</si>
  <si>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</si>
  <si>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</si>
  <si>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</si>
  <si>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</si>
  <si>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</si>
  <si>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</si>
  <si>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</si>
  <si>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</si>
  <si>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</si>
  <si>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</si>
  <si>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</si>
  <si>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</si>
  <si>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</si>
  <si>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</si>
  <si>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</si>
  <si>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</si>
  <si>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</si>
  <si>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</si>
  <si>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</si>
  <si>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</si>
  <si>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</si>
  <si>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</si>
  <si>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</si>
  <si>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</si>
  <si>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</si>
  <si>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</si>
  <si>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</si>
  <si>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</si>
  <si>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</si>
  <si>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</si>
  <si>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</si>
  <si>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</si>
  <si>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</si>
  <si>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</si>
  <si>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</si>
  <si>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</si>
  <si>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</si>
  <si>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</si>
  <si>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</si>
  <si>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</si>
  <si>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</si>
  <si>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</si>
  <si>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</si>
  <si>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</si>
  <si>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</si>
  <si>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</si>
  <si>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</si>
  <si>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</si>
  <si>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</si>
  <si>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</si>
  <si>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</si>
  <si>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</si>
  <si>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</si>
  <si>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</si>
  <si>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</si>
  <si>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</si>
  <si>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</si>
  <si>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</si>
  <si>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</si>
  <si>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</si>
  <si>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</si>
  <si>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</si>
  <si>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</si>
  <si>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</si>
  <si>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</si>
  <si>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</si>
  <si>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</si>
  <si>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</si>
  <si>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</si>
  <si>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</si>
  <si>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</si>
  <si>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</si>
  <si>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</si>
  <si>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</si>
  <si>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</si>
  <si>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</si>
  <si>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</si>
  <si>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</si>
  <si>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</si>
  <si>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</si>
  <si>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</si>
  <si>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</si>
  <si>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</si>
  <si>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</si>
  <si>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</si>
  <si>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</si>
  <si>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</si>
  <si>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</si>
  <si>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</si>
  <si>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</si>
  <si>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</si>
  <si>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</si>
  <si>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</si>
  <si>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</si>
  <si>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</si>
  <si>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</si>
  <si>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</si>
  <si>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</si>
  <si>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</si>
  <si>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</si>
  <si>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</si>
  <si>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</si>
  <si>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</si>
  <si>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</si>
  <si>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</si>
  <si>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</si>
  <si>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</si>
  <si>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</si>
  <si>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</si>
  <si>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</si>
  <si>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</si>
  <si>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</si>
  <si>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</si>
  <si>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</si>
  <si>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</si>
  <si>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</si>
  <si>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</si>
  <si>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</si>
  <si>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</si>
  <si>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</si>
  <si>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</si>
  <si>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</si>
  <si>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</si>
  <si>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</si>
  <si>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</si>
  <si>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</si>
  <si>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</si>
  <si>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</si>
  <si>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</si>
  <si>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</si>
  <si>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</si>
  <si>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</si>
  <si>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</si>
  <si>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</si>
  <si>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</si>
  <si>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</si>
  <si>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</si>
  <si>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</si>
  <si>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</si>
  <si>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</si>
  <si>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</si>
  <si>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</si>
  <si>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</si>
  <si>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</si>
  <si>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</si>
  <si>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</si>
  <si>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</si>
  <si>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</si>
  <si>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</si>
  <si>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</si>
  <si>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</si>
  <si>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</si>
  <si>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</si>
  <si>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</si>
  <si>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</si>
  <si>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</si>
  <si>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</si>
  <si>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</si>
  <si>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</si>
  <si>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</si>
  <si>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</si>
  <si>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</si>
  <si>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</si>
  <si>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</si>
  <si>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</si>
  <si>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</si>
  <si>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</si>
  <si>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</si>
  <si>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</si>
  <si>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</si>
  <si>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</si>
  <si>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</si>
  <si>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</si>
  <si>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</si>
  <si>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</si>
  <si>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</si>
  <si>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</si>
  <si>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</si>
  <si>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</si>
  <si>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</si>
  <si>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</si>
  <si>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</si>
  <si>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</si>
  <si>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</si>
  <si>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</si>
  <si>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</si>
  <si>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</si>
  <si>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</si>
  <si>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</si>
  <si>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</si>
  <si>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</si>
  <si>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</si>
  <si>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</si>
  <si>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</si>
  <si>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</si>
  <si>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</si>
  <si>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</si>
  <si>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</si>
  <si>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</si>
  <si>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</si>
  <si>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</si>
  <si>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</si>
  <si>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</si>
  <si>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</si>
  <si>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</si>
  <si>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</si>
  <si>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</si>
  <si>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</si>
  <si>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</si>
  <si>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</si>
  <si>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</si>
  <si>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</si>
  <si>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</si>
  <si>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</si>
  <si>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</si>
  <si>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</si>
  <si>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</si>
  <si>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</si>
  <si>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</si>
  <si>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</si>
  <si>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</si>
  <si>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</si>
  <si>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</si>
  <si>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</si>
  <si>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</si>
  <si>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</si>
  <si>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</si>
  <si>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</si>
  <si>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</si>
  <si>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</si>
  <si>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</si>
  <si>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</si>
  <si>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</si>
  <si>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</si>
  <si>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</si>
  <si>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</si>
  <si>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</si>
  <si>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</si>
  <si>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</si>
  <si>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</si>
  <si>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</si>
  <si>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</si>
  <si>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</si>
  <si>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</si>
  <si>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</si>
  <si>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</si>
  <si>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</si>
  <si>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</si>
  <si>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</si>
  <si>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</si>
  <si>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</si>
  <si>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</si>
  <si>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</si>
  <si>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</si>
  <si>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</si>
  <si>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</si>
  <si>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</si>
  <si>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</si>
  <si>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</si>
  <si>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</si>
  <si>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</si>
  <si>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</si>
  <si>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</si>
  <si>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</si>
  <si>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</si>
  <si>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</si>
  <si>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</si>
  <si>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</si>
  <si>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</si>
  <si>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</si>
  <si>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</si>
  <si>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</si>
  <si>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</si>
  <si>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</si>
  <si>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</si>
  <si>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</si>
  <si>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</si>
  <si>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</si>
  <si>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</si>
  <si>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</si>
  <si>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</si>
  <si>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</si>
  <si>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</si>
  <si>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</si>
  <si>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</si>
  <si>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</si>
  <si>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</si>
  <si>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</si>
  <si>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</si>
  <si>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</si>
  <si>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</si>
  <si>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</si>
  <si>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</si>
  <si>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</si>
  <si>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</si>
  <si>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</si>
  <si>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</si>
  <si>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</si>
  <si>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</si>
  <si>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</si>
  <si>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</si>
  <si>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</si>
  <si>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</si>
  <si>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</si>
  <si>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</si>
  <si>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</si>
  <si>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</si>
  <si>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</si>
  <si>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</si>
  <si>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</si>
  <si>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</si>
  <si>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</si>
  <si>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</si>
  <si>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</si>
  <si>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</si>
  <si>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</si>
  <si>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</si>
  <si>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</si>
  <si>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</si>
  <si>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</si>
  <si>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</si>
  <si>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</si>
  <si>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</si>
  <si>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</si>
  <si>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</si>
  <si>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</si>
  <si>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</si>
  <si>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</si>
  <si>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</si>
  <si>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</si>
  <si>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</si>
  <si>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</si>
  <si>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</si>
  <si>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</si>
  <si>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</si>
  <si>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</si>
  <si>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</si>
  <si>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</si>
  <si>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</si>
  <si>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</si>
  <si>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</si>
  <si>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</si>
  <si>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</si>
  <si>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</si>
  <si>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</si>
  <si>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</si>
  <si>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</si>
  <si>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</si>
  <si>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</si>
  <si>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</si>
  <si>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</si>
  <si>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</si>
  <si>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</si>
  <si>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</si>
  <si>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</si>
  <si>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</si>
  <si>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</si>
  <si>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</si>
  <si>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</si>
  <si>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</si>
  <si>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</si>
  <si>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</si>
  <si>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</si>
  <si>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</si>
  <si>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</si>
  <si>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</si>
  <si>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</si>
  <si>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</si>
  <si>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</si>
  <si>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</si>
  <si>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</si>
  <si>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</si>
  <si>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</si>
  <si>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</si>
  <si>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</si>
  <si>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</si>
  <si>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</si>
  <si>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</si>
  <si>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</si>
  <si>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</si>
  <si>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</si>
  <si>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</si>
  <si>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</si>
  <si>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</si>
  <si>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</si>
  <si>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</si>
  <si>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</si>
  <si>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</si>
  <si>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</si>
  <si>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</si>
  <si>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</si>
  <si>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</si>
  <si>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</si>
  <si>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</si>
  <si>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</si>
  <si>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</si>
  <si>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</si>
  <si>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</si>
  <si>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</si>
  <si>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</si>
  <si>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</si>
  <si>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</si>
  <si>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</si>
  <si>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</si>
  <si>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</si>
  <si>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</si>
  <si>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</si>
  <si>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</si>
  <si>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</si>
  <si>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</si>
  <si>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</si>
  <si>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</si>
  <si>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</si>
  <si>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</si>
  <si>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</si>
  <si>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</si>
  <si>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</si>
  <si>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</si>
  <si>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</si>
  <si>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</si>
  <si>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</si>
  <si>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</si>
  <si>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</si>
  <si>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</si>
  <si>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</si>
  <si>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</si>
  <si>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</si>
  <si>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</si>
  <si>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</si>
  <si>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</si>
  <si>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</si>
  <si>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</si>
  <si>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</si>
  <si>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</si>
  <si>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</si>
  <si>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</si>
  <si>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</si>
  <si>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</si>
  <si>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</si>
  <si>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</si>
  <si>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</si>
  <si>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</si>
  <si>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</si>
  <si>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</si>
  <si>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</si>
  <si>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</si>
  <si>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</si>
  <si>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</si>
  <si>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</si>
  <si>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</si>
  <si>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</si>
  <si>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</si>
  <si>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</si>
  <si>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</si>
  <si>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</si>
  <si>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</si>
  <si>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</si>
  <si>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</si>
  <si>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</si>
  <si>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</si>
  <si>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</si>
  <si>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</si>
  <si>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</si>
  <si>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</si>
  <si>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</si>
  <si>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</si>
  <si>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</si>
  <si>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</si>
  <si>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</si>
  <si>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</si>
  <si>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</si>
  <si>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</si>
  <si>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</si>
  <si>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</si>
  <si>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</si>
  <si>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</si>
  <si>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</si>
  <si>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</si>
  <si>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</si>
  <si>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</si>
  <si>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</si>
  <si>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</si>
  <si>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</si>
  <si>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</si>
  <si>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</si>
  <si>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</si>
  <si>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</si>
  <si>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</si>
  <si>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</si>
  <si>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</si>
  <si>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</si>
  <si>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</si>
  <si>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</si>
  <si>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</si>
  <si>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</si>
  <si>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</si>
  <si>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</si>
  <si>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</si>
  <si>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</si>
  <si>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</si>
  <si>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</si>
  <si>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</si>
  <si>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</si>
  <si>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</si>
  <si>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</si>
  <si>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</si>
  <si>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</si>
  <si>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</si>
  <si>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</si>
  <si>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</si>
  <si>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</si>
  <si>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</si>
  <si>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</si>
  <si>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</si>
  <si>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</si>
  <si>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</si>
  <si>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</si>
  <si>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</si>
  <si>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</si>
  <si>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</si>
  <si>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</si>
  <si>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</si>
  <si>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</si>
  <si>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</si>
  <si>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</si>
  <si>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</si>
  <si>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</si>
  <si>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</si>
  <si>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</si>
  <si>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</si>
  <si>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</si>
  <si>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</si>
  <si>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</si>
  <si>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</si>
  <si>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</si>
  <si>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</si>
  <si>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</si>
  <si>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</si>
  <si>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</si>
  <si>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</si>
  <si>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</si>
  <si>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</si>
  <si>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</si>
  <si>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</si>
  <si>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</si>
  <si>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</si>
  <si>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</si>
  <si>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</si>
  <si>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</si>
  <si>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</si>
  <si>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</si>
  <si>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</si>
  <si>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</si>
  <si>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</si>
  <si>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</si>
  <si>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</si>
  <si>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</si>
  <si>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</si>
  <si>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</si>
  <si>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</si>
  <si>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</si>
  <si>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</si>
  <si>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</si>
  <si>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</si>
  <si>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</si>
  <si>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</si>
  <si>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</si>
  <si>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</si>
  <si>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</si>
  <si>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</si>
  <si>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</si>
  <si>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</si>
  <si>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</si>
  <si>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</si>
  <si>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</si>
  <si>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</si>
  <si>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</si>
  <si>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</si>
  <si>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</si>
  <si>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</si>
  <si>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</si>
  <si>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</si>
  <si>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</si>
  <si>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</si>
  <si>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</si>
  <si>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</si>
  <si>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</si>
  <si>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</si>
  <si>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</si>
  <si>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</si>
  <si>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</si>
  <si>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</si>
  <si>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</si>
  <si>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</si>
  <si>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</si>
  <si>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</si>
  <si>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</si>
  <si>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</si>
  <si>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</si>
  <si>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</si>
  <si>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</si>
  <si>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</si>
  <si>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</si>
  <si>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</si>
  <si>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</si>
  <si>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</si>
  <si>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</si>
  <si>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</si>
  <si>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</si>
  <si>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</si>
  <si>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</si>
  <si>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</si>
  <si>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</si>
  <si>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</si>
  <si>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</si>
  <si>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</si>
  <si>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</si>
  <si>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</si>
  <si>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</si>
  <si>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</si>
  <si>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</si>
  <si>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</si>
  <si>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</si>
  <si>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</si>
  <si>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</si>
  <si>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</si>
  <si>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</si>
  <si>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</si>
  <si>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</si>
  <si>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</si>
  <si>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</si>
  <si>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</si>
  <si>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</si>
  <si>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</si>
  <si>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</si>
  <si>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</si>
  <si>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</si>
  <si>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</si>
  <si>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</si>
  <si>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</si>
  <si>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</si>
  <si>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</si>
  <si>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</si>
  <si>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</si>
  <si>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</si>
  <si>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</si>
  <si>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</si>
  <si>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</si>
  <si>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</si>
  <si>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</si>
  <si>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</si>
  <si>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</si>
  <si>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</si>
  <si>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</si>
  <si>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</si>
  <si>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</si>
  <si>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</si>
  <si>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</si>
  <si>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</si>
  <si>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</si>
  <si>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</si>
  <si>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</si>
  <si>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</si>
  <si>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</si>
  <si>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</si>
  <si>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</si>
  <si>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</si>
  <si>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</si>
  <si>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</si>
  <si>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</si>
  <si>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</si>
  <si>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</si>
  <si>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</si>
  <si>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</si>
  <si>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</si>
  <si>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</si>
  <si>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</si>
  <si>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</si>
  <si>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</si>
  <si>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</si>
  <si>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</si>
  <si>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</si>
  <si>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</si>
  <si>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</si>
  <si>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</si>
  <si>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</si>
  <si>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</si>
  <si>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</si>
  <si>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</si>
  <si>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</si>
  <si>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</si>
  <si>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</si>
  <si>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</si>
  <si>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</si>
  <si>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</si>
  <si>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</si>
  <si>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</si>
  <si>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</si>
  <si>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</si>
  <si>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</si>
  <si>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</si>
  <si>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</si>
  <si>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</si>
  <si>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</si>
  <si>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</si>
  <si>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</si>
  <si>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</si>
  <si>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</si>
  <si>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</si>
  <si>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</si>
  <si>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</si>
  <si>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</si>
  <si>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</si>
  <si>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</si>
  <si>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</si>
  <si>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</si>
  <si>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</si>
  <si>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</si>
  <si>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</si>
  <si>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</si>
  <si>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</si>
  <si>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</si>
  <si>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</si>
  <si>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</si>
  <si>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</si>
  <si>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</si>
  <si>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</si>
  <si>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</si>
  <si>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</si>
  <si>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</si>
  <si>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</si>
  <si>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</si>
  <si>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</si>
  <si>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</si>
  <si>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</si>
  <si>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</si>
  <si>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</si>
  <si>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</si>
  <si>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</si>
  <si>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</si>
  <si>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</si>
  <si>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</si>
  <si>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</si>
  <si>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</si>
  <si>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</si>
  <si>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</si>
  <si>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</si>
  <si>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</si>
  <si>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</si>
  <si>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</si>
  <si>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</si>
  <si>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</si>
  <si>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</si>
  <si>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</si>
  <si>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</si>
  <si>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</si>
  <si>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</si>
  <si>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</si>
  <si>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</si>
  <si>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</si>
  <si>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</si>
  <si>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</si>
  <si>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</si>
  <si>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</si>
  <si>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</si>
  <si>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</si>
  <si>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</si>
  <si>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</si>
  <si>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</si>
  <si>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</si>
  <si>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</si>
  <si>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</si>
  <si>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</si>
  <si>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</si>
  <si>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</si>
  <si>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</si>
  <si>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</si>
  <si>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</si>
  <si>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</si>
  <si>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</si>
  <si>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</si>
  <si>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</si>
  <si>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</si>
  <si>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</si>
  <si>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</si>
  <si>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</si>
  <si>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</si>
  <si>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</si>
  <si>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</si>
  <si>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</si>
  <si>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</si>
  <si>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</si>
  <si>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</si>
  <si>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</si>
  <si>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</si>
  <si>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</si>
  <si>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</si>
  <si>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</si>
  <si>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</si>
  <si>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</si>
  <si>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</si>
  <si>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</si>
  <si>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</si>
  <si>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</si>
  <si>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</si>
  <si>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</si>
  <si>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</si>
  <si>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</si>
  <si>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</si>
  <si>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</si>
  <si>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</si>
  <si>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</si>
  <si>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</si>
  <si>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</si>
  <si>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</si>
  <si>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</si>
  <si>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</si>
  <si>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</si>
  <si>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</si>
  <si>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</si>
  <si>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</si>
  <si>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</si>
  <si>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</si>
  <si>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</si>
  <si>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</si>
  <si>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</si>
  <si>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</si>
  <si>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</si>
  <si>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</si>
  <si>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</si>
  <si>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</si>
  <si>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</si>
  <si>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</si>
  <si>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</si>
  <si>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</si>
  <si>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</si>
  <si>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</si>
  <si>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</si>
  <si>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</si>
  <si>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</si>
  <si>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</si>
  <si>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</si>
  <si>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</si>
  <si>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</si>
  <si>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</si>
  <si>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</si>
  <si>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</si>
  <si>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</si>
  <si>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</si>
  <si>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</si>
  <si>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</si>
  <si>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</si>
  <si>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</si>
  <si>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</si>
  <si>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</si>
  <si>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</si>
  <si>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</si>
  <si>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</si>
  <si>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</si>
  <si>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</si>
  <si>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</si>
  <si>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</si>
  <si>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</si>
  <si>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</si>
  <si>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</si>
  <si>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</si>
  <si>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</si>
  <si>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</si>
  <si>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</si>
  <si>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</si>
  <si>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</si>
  <si>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</si>
  <si>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</si>
  <si>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</si>
  <si>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</si>
  <si>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</si>
  <si>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</si>
  <si>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</si>
  <si>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</si>
  <si>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</si>
  <si>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</si>
  <si>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</si>
  <si>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</si>
  <si>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</si>
  <si>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</si>
  <si>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</si>
  <si>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</si>
  <si>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</si>
  <si>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</si>
  <si>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</si>
  <si>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</si>
  <si>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</si>
  <si>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</si>
  <si>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</si>
  <si>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</si>
  <si>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</si>
  <si>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</si>
  <si>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</si>
  <si>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</si>
  <si>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</si>
  <si>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</si>
  <si>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</si>
  <si>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</si>
  <si>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</si>
  <si>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</si>
  <si>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</si>
  <si>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</si>
  <si>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</si>
  <si>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</si>
  <si>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</si>
  <si>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</si>
  <si>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</si>
  <si>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</si>
  <si>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</si>
  <si>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</si>
  <si>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</si>
  <si>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</si>
  <si>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</si>
  <si>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</si>
  <si>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</si>
  <si>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</si>
  <si>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</si>
  <si>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</si>
  <si>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</si>
  <si>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</si>
  <si>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</si>
  <si>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</si>
  <si>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</si>
  <si>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</si>
  <si>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</si>
  <si>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</si>
  <si>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</si>
  <si>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</si>
  <si>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</si>
  <si>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</si>
  <si>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</si>
  <si>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</si>
  <si>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</si>
  <si>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</si>
  <si>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</si>
  <si>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</si>
  <si>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</si>
  <si>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</si>
  <si>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</si>
  <si>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</si>
  <si>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</si>
  <si>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</si>
  <si>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</si>
  <si>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</si>
  <si>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</si>
  <si>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</si>
  <si>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</si>
  <si>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</si>
  <si>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</si>
  <si>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</si>
  <si>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</si>
  <si>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</si>
  <si>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</si>
  <si>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</si>
  <si>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</si>
  <si>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</si>
  <si>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</si>
  <si>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</si>
  <si>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</si>
  <si>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</si>
  <si>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</si>
  <si>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</si>
  <si>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</si>
  <si>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</si>
  <si>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</si>
  <si>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</si>
  <si>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</si>
  <si>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</si>
  <si>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</si>
  <si>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</si>
  <si>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</si>
  <si>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</si>
  <si>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</si>
  <si>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</si>
  <si>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</si>
  <si>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</si>
  <si>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</si>
  <si>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</si>
  <si>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</si>
  <si>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</si>
  <si>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</si>
  <si>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</si>
  <si>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</si>
  <si>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</si>
  <si>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</si>
  <si>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</si>
  <si>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</si>
  <si>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</si>
  <si>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</si>
  <si>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</si>
  <si>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</si>
  <si>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</si>
  <si>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</si>
  <si>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</si>
  <si>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</si>
  <si>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</si>
  <si>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</si>
  <si>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</si>
  <si>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</si>
  <si>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</si>
  <si>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</si>
  <si>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</si>
  <si>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</si>
  <si>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</si>
  <si>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</si>
  <si>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</si>
  <si>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</si>
  <si>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</si>
  <si>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</si>
  <si>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</si>
  <si>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</si>
  <si>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</si>
  <si>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</si>
  <si>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</si>
  <si>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</si>
  <si>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</si>
  <si>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</si>
  <si>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</si>
  <si>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</si>
  <si>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</si>
  <si>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</si>
  <si>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</si>
  <si>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</si>
  <si>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</si>
  <si>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</si>
  <si>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</si>
  <si>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</si>
  <si>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</si>
  <si>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</si>
  <si>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</si>
  <si>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</si>
  <si>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</si>
  <si>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</si>
  <si>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</si>
  <si>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</si>
  <si>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</si>
  <si>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</si>
  <si>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</si>
  <si>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</si>
  <si>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</si>
  <si>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</si>
  <si>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</si>
  <si>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</si>
  <si>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</si>
  <si>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</si>
  <si>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</si>
  <si>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</si>
  <si>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</si>
  <si>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</si>
  <si>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</si>
  <si>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</si>
  <si>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</si>
  <si>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</si>
  <si>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</si>
  <si>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</si>
  <si>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</si>
  <si>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</si>
  <si>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</si>
  <si>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</si>
  <si>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</si>
  <si>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</si>
  <si>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</si>
  <si>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</si>
  <si>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</si>
  <si>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</si>
  <si>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</si>
  <si>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</si>
  <si>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</si>
  <si>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</si>
  <si>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</si>
  <si>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</si>
  <si>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</si>
  <si>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</si>
  <si>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</si>
  <si>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</si>
  <si>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</si>
  <si>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</si>
  <si>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</si>
  <si>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</si>
  <si>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</si>
  <si>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</si>
  <si>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</si>
  <si>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</si>
  <si>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</si>
  <si>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</si>
  <si>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</si>
  <si>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</si>
  <si>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</si>
  <si>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</si>
  <si>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</si>
  <si>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</si>
  <si>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</si>
  <si>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</si>
  <si>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</si>
  <si>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</si>
  <si>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</si>
  <si>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</si>
  <si>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</si>
  <si>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</si>
  <si>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</si>
  <si>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</si>
  <si>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</si>
  <si>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</si>
  <si>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</si>
  <si>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</si>
  <si>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</si>
  <si>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</si>
  <si>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</si>
  <si>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</si>
  <si>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</si>
  <si>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</si>
  <si>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</si>
  <si>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</si>
  <si>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</si>
  <si>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</si>
  <si>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</si>
  <si>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</si>
  <si>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</si>
  <si>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</si>
  <si>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</si>
  <si>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</si>
  <si>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</si>
  <si>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</si>
  <si>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</si>
  <si>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</si>
  <si>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</si>
  <si>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</si>
  <si>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</si>
  <si>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</si>
  <si>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</si>
  <si>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</si>
  <si>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</si>
  <si>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</si>
  <si>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</si>
  <si>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</si>
  <si>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</si>
  <si>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</si>
  <si>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</si>
  <si>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</si>
  <si>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</si>
  <si>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</si>
  <si>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</si>
  <si>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</si>
  <si>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</si>
  <si>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</si>
  <si>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</si>
  <si>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</si>
  <si>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</si>
  <si>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</si>
  <si>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</si>
  <si>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</si>
  <si>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</si>
  <si>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</si>
  <si>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</si>
  <si>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</si>
  <si>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</si>
  <si>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</si>
  <si>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</si>
  <si>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</si>
  <si>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</si>
  <si>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</si>
  <si>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</si>
  <si>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</si>
  <si>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</si>
  <si>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</si>
  <si>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</si>
  <si>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</si>
  <si>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</si>
  <si>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</si>
  <si>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</si>
  <si>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</si>
  <si>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</si>
  <si>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</si>
  <si>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</si>
  <si>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</si>
  <si>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</si>
  <si>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</si>
  <si>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</si>
  <si>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</si>
  <si>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</si>
  <si>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</si>
  <si>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</si>
  <si>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</si>
  <si>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</si>
  <si>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</si>
  <si>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</si>
  <si>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</si>
  <si>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</si>
  <si>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</si>
  <si>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</si>
  <si>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</si>
  <si>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</si>
  <si>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</si>
  <si>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</si>
  <si>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</si>
  <si>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</si>
  <si>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</si>
  <si>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</si>
  <si>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</si>
  <si>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</si>
  <si>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</si>
  <si>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</si>
  <si>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</si>
  <si>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</si>
  <si>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</si>
  <si>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</si>
  <si>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</si>
  <si>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</si>
  <si>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</si>
  <si>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</si>
  <si>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</si>
  <si>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</si>
  <si>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</si>
  <si>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</si>
  <si>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</si>
  <si>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</si>
  <si>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</si>
  <si>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</si>
  <si>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</si>
  <si>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</si>
  <si>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</si>
  <si>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</si>
  <si>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</si>
  <si>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</si>
  <si>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</si>
  <si>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</si>
  <si>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</si>
  <si>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</si>
  <si>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</si>
  <si>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</si>
  <si>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</si>
  <si>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</si>
  <si>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</si>
  <si>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</si>
  <si>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</si>
  <si>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</si>
  <si>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</si>
  <si>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</si>
  <si>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</si>
  <si>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</si>
  <si>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</si>
  <si>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</si>
  <si>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</si>
  <si>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</si>
  <si>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</si>
  <si>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</si>
  <si>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</si>
  <si>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</si>
  <si>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</si>
  <si>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</si>
  <si>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</si>
  <si>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</si>
  <si>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</si>
  <si>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</si>
  <si>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</si>
  <si>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</si>
  <si>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</si>
  <si>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</si>
  <si>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</si>
  <si>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</si>
  <si>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</si>
  <si>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</si>
  <si>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</si>
  <si>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</si>
  <si>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</si>
  <si>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</si>
  <si>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</si>
  <si>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</si>
  <si>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</si>
  <si>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</si>
  <si>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</si>
  <si>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</si>
  <si>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</si>
  <si>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</si>
  <si>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</si>
  <si>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</si>
  <si>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</si>
  <si>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</si>
  <si>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</si>
  <si>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</si>
  <si>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</si>
  <si>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</si>
  <si>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</si>
  <si>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</si>
  <si>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</si>
  <si>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</si>
  <si>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</si>
  <si>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</si>
  <si>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</si>
  <si>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</si>
  <si>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</si>
  <si>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</si>
  <si>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</si>
  <si>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</si>
  <si>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</si>
  <si>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</si>
  <si>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</si>
  <si>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</si>
  <si>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</si>
  <si>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</si>
  <si>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</si>
  <si>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</si>
  <si>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</si>
  <si>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</si>
  <si>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</si>
  <si>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</si>
  <si>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</si>
  <si>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</si>
  <si>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</si>
  <si>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</si>
  <si>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</si>
  <si>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</si>
  <si>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</si>
  <si>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</si>
  <si>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</si>
  <si>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</si>
  <si>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</si>
  <si>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</si>
  <si>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</si>
  <si>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</si>
  <si>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</si>
  <si>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</si>
  <si>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</si>
  <si>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</si>
  <si>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</si>
  <si>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</si>
  <si>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</si>
  <si>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</si>
  <si>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</si>
  <si>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</si>
  <si>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</si>
  <si>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</si>
  <si>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</si>
  <si>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</si>
  <si>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</si>
  <si>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</si>
  <si>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</si>
  <si>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</si>
  <si>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</si>
  <si>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</si>
  <si>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</si>
  <si>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</si>
  <si>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</si>
  <si>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</si>
  <si>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</si>
  <si>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</si>
  <si>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</si>
  <si>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</si>
  <si>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</si>
  <si>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</si>
  <si>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</si>
  <si>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</si>
  <si>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</si>
  <si>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</si>
  <si>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</si>
  <si>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</si>
  <si>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</si>
  <si>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</si>
  <si>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</si>
  <si>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</si>
  <si>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</si>
  <si>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</si>
  <si>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</si>
  <si>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</si>
  <si>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</si>
  <si>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</si>
  <si>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</si>
  <si>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</si>
  <si>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</si>
  <si>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</si>
  <si>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</si>
  <si>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</si>
  <si>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</si>
  <si>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</si>
  <si>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</si>
  <si>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</si>
  <si>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</si>
  <si>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</si>
  <si>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</si>
  <si>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</si>
  <si>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</si>
  <si>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</si>
  <si>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</si>
  <si>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</si>
  <si>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</si>
  <si>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</si>
  <si>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</si>
  <si>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</si>
  <si>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</si>
  <si>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</si>
  <si>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</si>
  <si>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</si>
  <si>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</si>
  <si>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</si>
  <si>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</si>
  <si>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</si>
  <si>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</si>
  <si>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</si>
  <si>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</si>
  <si>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</si>
  <si>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</si>
  <si>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</si>
  <si>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</si>
  <si>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</si>
  <si>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</si>
  <si>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</si>
  <si>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</si>
  <si>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</si>
  <si>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</si>
  <si>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</si>
  <si>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</si>
  <si>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</si>
  <si>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</si>
  <si>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</si>
  <si>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</si>
  <si>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</si>
  <si>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</si>
  <si>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</si>
  <si>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</si>
  <si>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</si>
  <si>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</si>
  <si>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</si>
  <si>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</si>
  <si>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</si>
  <si>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</si>
  <si>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</si>
  <si>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</si>
  <si>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</si>
  <si>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</si>
  <si>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</si>
  <si>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</si>
  <si>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</si>
  <si>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</si>
  <si>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</si>
  <si>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</si>
  <si>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</si>
  <si>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</si>
  <si>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</si>
  <si>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</si>
  <si>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</si>
  <si>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</si>
  <si>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</si>
  <si>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</si>
  <si>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</si>
  <si>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</si>
  <si>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</si>
  <si>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</si>
  <si>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</si>
  <si>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</si>
  <si>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</si>
  <si>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</si>
  <si>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</si>
  <si>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</si>
  <si>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</si>
  <si>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</si>
  <si>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</si>
  <si>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</si>
  <si>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</si>
  <si>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</si>
  <si>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</si>
  <si>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</si>
  <si>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</si>
  <si>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</si>
  <si>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</si>
  <si>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</si>
  <si>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</si>
  <si>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</si>
  <si>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</si>
  <si>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</si>
  <si>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</si>
  <si>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</si>
  <si>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</si>
  <si>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</si>
  <si>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</si>
  <si>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</si>
  <si>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</si>
  <si>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</si>
  <si>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</si>
  <si>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</si>
  <si>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</si>
  <si>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</si>
  <si>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</si>
  <si>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</si>
  <si>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</si>
  <si>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</si>
  <si>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</si>
  <si>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</si>
  <si>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</si>
  <si>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</si>
  <si>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</si>
  <si>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</si>
  <si>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</si>
  <si>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</si>
  <si>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</si>
  <si>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</si>
  <si>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</si>
  <si>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</si>
  <si>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</si>
  <si>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</si>
  <si>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</si>
  <si>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</si>
  <si>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</si>
  <si>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</si>
  <si>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</si>
  <si>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</si>
  <si>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</si>
  <si>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</si>
  <si>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</si>
  <si>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</si>
  <si>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</si>
  <si>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</si>
  <si>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</si>
  <si>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</si>
  <si>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</si>
  <si>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</si>
  <si>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</si>
  <si>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</si>
  <si>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</si>
  <si>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</si>
  <si>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</si>
  <si>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</si>
  <si>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</si>
  <si>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</si>
  <si>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</si>
  <si>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</si>
  <si>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</si>
  <si>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</si>
  <si>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</si>
  <si>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</si>
  <si>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</si>
  <si>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</si>
  <si>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</si>
  <si>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</si>
  <si>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</si>
  <si>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</si>
  <si>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</si>
  <si>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</si>
  <si>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</si>
  <si>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</si>
  <si>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</si>
  <si>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</si>
  <si>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</si>
  <si>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</si>
  <si>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</si>
  <si>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</si>
  <si>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</si>
  <si>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</si>
  <si>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</si>
  <si>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</si>
  <si>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</si>
  <si>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</si>
  <si>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</si>
  <si>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</si>
  <si>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</si>
  <si>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</si>
  <si>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</si>
  <si>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</si>
  <si>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</si>
  <si>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</si>
  <si>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</si>
  <si>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</si>
  <si>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</si>
  <si>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</si>
  <si>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</si>
  <si>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</si>
  <si>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</si>
  <si>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</si>
  <si>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</si>
  <si>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</si>
  <si>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</si>
  <si>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</si>
  <si>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</si>
  <si>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</si>
  <si>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</si>
  <si>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</si>
  <si>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</si>
  <si>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</si>
  <si>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</si>
  <si>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</si>
  <si>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</si>
  <si>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</si>
  <si>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</si>
  <si>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</si>
  <si>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</si>
  <si>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</si>
  <si>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</si>
  <si>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</si>
  <si>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</si>
  <si>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</si>
  <si>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</si>
  <si>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</si>
  <si>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</si>
  <si>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</si>
  <si>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</si>
  <si>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</si>
  <si>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</si>
  <si>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</si>
  <si>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</si>
  <si>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</si>
  <si>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</si>
  <si>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</si>
  <si>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</si>
  <si>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</si>
  <si>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</si>
  <si>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</si>
  <si>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</si>
  <si>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</si>
  <si>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</si>
  <si>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</si>
  <si>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</si>
  <si>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</si>
  <si>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</si>
  <si>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</si>
  <si>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</si>
  <si>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</si>
  <si>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</si>
  <si>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</si>
  <si>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</si>
  <si>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</si>
  <si>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</si>
  <si>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</si>
  <si>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</si>
  <si>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</si>
  <si>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</si>
  <si>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</si>
  <si>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</si>
  <si>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</si>
  <si>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</si>
  <si>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</si>
  <si>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</si>
  <si>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</si>
  <si>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</si>
  <si>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</si>
  <si>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</si>
  <si>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</si>
  <si>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</si>
  <si>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</si>
  <si>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</si>
  <si>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</si>
  <si>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</si>
  <si>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</si>
  <si>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</si>
  <si>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</si>
  <si>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</si>
  <si>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</si>
  <si>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</si>
  <si>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</si>
  <si>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</si>
  <si>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</si>
  <si>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</si>
  <si>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</si>
  <si>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</si>
  <si>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</si>
  <si>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</si>
  <si>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</si>
  <si>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</si>
  <si>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</si>
  <si>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</si>
  <si>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</si>
  <si>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</si>
  <si>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</si>
  <si>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</si>
  <si>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</si>
  <si>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</si>
  <si>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</si>
  <si>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</si>
  <si>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</si>
  <si>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</si>
  <si>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</si>
  <si>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</si>
  <si>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</si>
  <si>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</si>
  <si>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</si>
  <si>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</si>
  <si>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</si>
  <si>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</si>
  <si>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</si>
  <si>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</si>
  <si>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</si>
  <si>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</si>
  <si>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</si>
  <si>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</si>
  <si>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</si>
  <si>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</si>
  <si>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</si>
  <si>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</si>
  <si>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</si>
  <si>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</si>
  <si>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</si>
  <si>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</si>
  <si>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</si>
  <si>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</si>
  <si>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</si>
  <si>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</si>
  <si>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</si>
  <si>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</si>
  <si>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</si>
  <si>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</si>
  <si>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</si>
  <si>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</si>
  <si>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</si>
  <si>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</si>
  <si>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</si>
  <si>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</si>
  <si>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</si>
  <si>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</si>
  <si>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</si>
  <si>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</si>
  <si>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</si>
  <si>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</si>
  <si>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</si>
  <si>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</si>
  <si>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</si>
  <si>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</si>
  <si>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</si>
  <si>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</si>
  <si>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</si>
  <si>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</si>
  <si>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</si>
  <si>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</si>
  <si>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</si>
  <si>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</si>
  <si>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</si>
  <si>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</si>
  <si>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</si>
  <si>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</si>
  <si>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</si>
  <si>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</si>
  <si>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</si>
  <si>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</si>
  <si>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</si>
  <si>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</si>
  <si>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</si>
  <si>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</si>
  <si>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</si>
  <si>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</si>
  <si>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</si>
  <si>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</si>
  <si>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</si>
  <si>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</si>
  <si>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</si>
  <si>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</si>
  <si>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</si>
  <si>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</si>
  <si>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</si>
  <si>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</si>
  <si>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</si>
  <si>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</si>
  <si>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</si>
  <si>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</si>
  <si>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</si>
  <si>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</si>
  <si>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</si>
  <si>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</si>
  <si>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</si>
  <si>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</si>
  <si>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</si>
  <si>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</si>
  <si>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</si>
  <si>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</si>
  <si>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</si>
  <si>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</si>
  <si>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</si>
  <si>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</si>
  <si>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</si>
  <si>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</si>
  <si>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</si>
  <si>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</si>
  <si>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</si>
  <si>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</si>
  <si>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</si>
  <si>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</si>
  <si>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</si>
  <si>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</si>
  <si>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</si>
  <si>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</si>
  <si>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</si>
  <si>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</si>
  <si>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</si>
  <si>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</si>
  <si>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</si>
  <si>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</si>
  <si>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</si>
  <si>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</si>
  <si>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</si>
  <si>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</si>
  <si>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</si>
  <si>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</si>
  <si>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</si>
  <si>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</si>
  <si>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</si>
  <si>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</si>
  <si>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</si>
  <si>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</si>
  <si>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</si>
  <si>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</si>
  <si>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</si>
  <si>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</si>
  <si>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</si>
  <si>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</si>
  <si>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</si>
  <si>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</si>
  <si>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</si>
  <si>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</si>
  <si>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</si>
  <si>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</si>
  <si>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</si>
  <si>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</si>
  <si>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</si>
  <si>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</si>
  <si>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</si>
  <si>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</si>
  <si>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</si>
  <si>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</si>
  <si>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</si>
  <si>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</si>
  <si>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</si>
  <si>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</si>
  <si>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</si>
  <si>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</si>
  <si>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</si>
  <si>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</si>
  <si>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</si>
  <si>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</si>
  <si>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</si>
  <si>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</si>
  <si>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</si>
  <si>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</si>
  <si>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</si>
  <si>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</si>
  <si>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</si>
  <si>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</si>
  <si>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</si>
  <si>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</si>
  <si>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</si>
  <si>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</si>
  <si>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</si>
  <si>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</si>
  <si>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</si>
  <si>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</si>
  <si>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</si>
  <si>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</si>
  <si>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</si>
  <si>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</si>
  <si>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</si>
  <si>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</si>
  <si>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</si>
  <si>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</si>
  <si>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</si>
  <si>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</si>
  <si>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</si>
  <si>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</si>
  <si>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</si>
  <si>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</si>
  <si>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</si>
  <si>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</si>
  <si>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</si>
  <si>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</si>
  <si>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</si>
  <si>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</si>
  <si>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</si>
  <si>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</si>
  <si>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</si>
  <si>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</si>
  <si>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</si>
  <si>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</si>
  <si>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</si>
  <si>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</si>
  <si>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</si>
  <si>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</si>
  <si>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</si>
  <si>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</si>
  <si>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</si>
  <si>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</si>
  <si>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</si>
  <si>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</si>
  <si>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</si>
  <si>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</si>
  <si>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</si>
  <si>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</si>
  <si>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</si>
  <si>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</si>
  <si>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</si>
  <si>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</si>
  <si>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</si>
  <si>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</si>
  <si>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</si>
  <si>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</si>
  <si>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</si>
  <si>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</si>
  <si>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</si>
  <si>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</si>
  <si>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</si>
  <si>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</si>
  <si>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</si>
  <si>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</si>
  <si>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</si>
  <si>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</si>
  <si>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</si>
  <si>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</si>
  <si>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</si>
  <si>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</si>
  <si>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</si>
  <si>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</si>
  <si>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</si>
  <si>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</si>
  <si>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</si>
  <si>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</si>
  <si>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</si>
  <si>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</si>
  <si>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</si>
  <si>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</si>
  <si>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</si>
  <si>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</si>
  <si>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</si>
  <si>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</si>
  <si>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</si>
  <si>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</si>
  <si>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</si>
  <si>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</si>
  <si>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</si>
  <si>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</si>
  <si>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</si>
  <si>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</si>
  <si>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</si>
  <si>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</si>
  <si>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</si>
  <si>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</si>
  <si>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</si>
  <si>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</si>
  <si>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</si>
  <si>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</si>
  <si>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</si>
  <si>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</si>
  <si>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</si>
  <si>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</si>
  <si>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</si>
  <si>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</si>
  <si>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</si>
  <si>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</si>
  <si>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</si>
  <si>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</si>
  <si>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</si>
  <si>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</si>
  <si>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</si>
  <si>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</si>
  <si>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</si>
  <si>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</si>
  <si>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</si>
  <si>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</si>
  <si>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</si>
  <si>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</si>
  <si>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</si>
  <si>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</si>
  <si>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</si>
  <si>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</si>
  <si>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</si>
  <si>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</si>
  <si>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</si>
  <si>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</si>
  <si>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</si>
  <si>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</si>
  <si>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</si>
  <si>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</si>
  <si>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</si>
  <si>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</si>
  <si>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</si>
  <si>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</si>
  <si>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</si>
  <si>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</si>
  <si>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</si>
  <si>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</si>
  <si>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</si>
  <si>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</si>
  <si>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</si>
  <si>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</si>
  <si>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</si>
  <si>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</si>
  <si>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</si>
  <si>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</si>
  <si>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</si>
  <si>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</si>
  <si>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</si>
  <si>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</si>
  <si>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</si>
  <si>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</si>
  <si>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</si>
  <si>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</si>
  <si>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</si>
  <si>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</si>
  <si>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</si>
  <si>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</si>
  <si>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</si>
  <si>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</si>
  <si>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</si>
  <si>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</si>
  <si>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</si>
  <si>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</si>
  <si>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</si>
  <si>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</si>
  <si>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</si>
  <si>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</si>
  <si>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</si>
  <si>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</si>
  <si>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</si>
  <si>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</si>
  <si>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</si>
  <si>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</si>
  <si>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</si>
  <si>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</si>
  <si>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</si>
  <si>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</si>
  <si>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</si>
  <si>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</si>
  <si>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</si>
  <si>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</si>
  <si>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</si>
  <si>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</si>
  <si>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</si>
  <si>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</si>
  <si>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</si>
  <si>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</si>
  <si>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</si>
  <si>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</si>
  <si>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</si>
  <si>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</si>
  <si>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</si>
  <si>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</si>
  <si>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</si>
  <si>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</si>
  <si>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</si>
  <si>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</si>
  <si>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</si>
  <si>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</si>
  <si>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</si>
  <si>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</si>
  <si>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</si>
  <si>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</si>
  <si>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</si>
  <si>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</si>
  <si>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</si>
  <si>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</si>
  <si>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</si>
  <si>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</si>
  <si>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</si>
  <si>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</si>
  <si>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</si>
  <si>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</si>
  <si>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</si>
  <si>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</si>
  <si>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</si>
  <si>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</si>
  <si>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</si>
  <si>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</si>
  <si>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</si>
  <si>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</si>
  <si>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</si>
  <si>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</si>
  <si>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</si>
  <si>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</si>
  <si>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</si>
  <si>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</si>
  <si>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</si>
  <si>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</si>
  <si>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</si>
  <si>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</si>
  <si>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</si>
  <si>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</si>
  <si>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</si>
  <si>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</si>
  <si>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</si>
  <si>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</si>
  <si>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</si>
  <si>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</si>
  <si>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</si>
  <si>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</si>
  <si>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</si>
  <si>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</si>
  <si>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</si>
  <si>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</si>
  <si>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</si>
  <si>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</si>
  <si>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</si>
  <si>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</si>
  <si>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</si>
  <si>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</si>
  <si>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</si>
  <si>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</si>
  <si>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</si>
  <si>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</si>
  <si>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</si>
  <si>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</si>
  <si>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</si>
  <si>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</si>
  <si>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</si>
  <si>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</si>
  <si>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</si>
  <si>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</si>
  <si>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</si>
  <si>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</si>
  <si>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</si>
  <si>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</si>
  <si>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</si>
  <si>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</si>
  <si>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</si>
  <si>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</si>
  <si>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</si>
  <si>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</si>
  <si>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</si>
  <si>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</si>
  <si>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</si>
  <si>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</si>
  <si>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</si>
  <si>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</si>
  <si>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</si>
  <si>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</si>
  <si>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</si>
  <si>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</si>
  <si>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</si>
  <si>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</si>
  <si>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</si>
  <si>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</si>
  <si>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</si>
  <si>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</si>
  <si>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</si>
  <si>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</si>
  <si>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</si>
  <si>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</si>
  <si>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</si>
  <si>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</si>
  <si>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</si>
  <si>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</si>
  <si>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</si>
  <si>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</si>
  <si>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</si>
  <si>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</si>
  <si>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</si>
  <si>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</si>
  <si>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</si>
  <si>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</si>
  <si>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</si>
  <si>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</si>
  <si>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</si>
  <si>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</si>
  <si>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</si>
  <si>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</si>
  <si>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</si>
  <si>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</si>
  <si>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</si>
  <si>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</si>
  <si>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</si>
  <si>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</si>
  <si>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</si>
  <si>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</si>
  <si>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</si>
  <si>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</si>
  <si>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</si>
  <si>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</si>
  <si>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</si>
  <si>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</si>
  <si>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</si>
  <si>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</si>
  <si>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</si>
  <si>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</si>
  <si>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</si>
  <si>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</si>
  <si>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</si>
  <si>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</si>
  <si>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</si>
  <si>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</si>
  <si>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</si>
  <si>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</si>
  <si>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</si>
  <si>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</si>
  <si>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</si>
  <si>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</si>
  <si>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</si>
  <si>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</si>
  <si>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</si>
  <si>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</si>
  <si>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</si>
  <si>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</si>
  <si>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</si>
  <si>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</si>
  <si>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</si>
  <si>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</si>
  <si>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</si>
  <si>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</si>
  <si>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</si>
  <si>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</si>
  <si>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</si>
  <si>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</si>
  <si>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</si>
  <si>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</si>
  <si>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</si>
  <si>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</si>
  <si>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</si>
  <si>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</si>
  <si>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</si>
  <si>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</si>
  <si>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</si>
  <si>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</si>
  <si>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</si>
  <si>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</si>
  <si>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</si>
  <si>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</si>
  <si>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</si>
  <si>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</si>
  <si>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</si>
  <si>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</si>
  <si>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</si>
  <si>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</si>
  <si>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</si>
  <si>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</si>
  <si>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</si>
  <si>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</si>
  <si>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</si>
  <si>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</si>
  <si>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</si>
  <si>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</si>
  <si>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</si>
  <si>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</si>
  <si>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</si>
  <si>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</si>
  <si>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</si>
  <si>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</si>
  <si>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</si>
  <si>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</si>
  <si>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</si>
  <si>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</si>
  <si>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</si>
  <si>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</si>
  <si>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</si>
  <si>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</si>
  <si>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</si>
  <si>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</si>
  <si>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</si>
  <si>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</si>
  <si>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</si>
  <si>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</si>
  <si>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</si>
  <si>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</si>
  <si>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</si>
  <si>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</si>
  <si>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</si>
  <si>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</si>
  <si>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</si>
  <si>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</si>
  <si>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</si>
  <si>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</si>
  <si>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</si>
  <si>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</si>
  <si>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</si>
  <si>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</si>
  <si>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</si>
  <si>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</si>
  <si>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</si>
  <si>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</si>
  <si>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</si>
  <si>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</si>
  <si>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</si>
  <si>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</si>
  <si>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</si>
  <si>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</si>
  <si>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</si>
  <si>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</si>
  <si>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</si>
  <si>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</si>
  <si>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</si>
  <si>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</si>
  <si>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</si>
  <si>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</si>
  <si>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</si>
  <si>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</si>
  <si>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</si>
  <si>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</si>
  <si>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</si>
  <si>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</si>
  <si>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</si>
  <si>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</si>
  <si>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</si>
  <si>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</si>
  <si>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</si>
  <si>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</si>
  <si>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</si>
  <si>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</si>
  <si>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</si>
  <si>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</si>
  <si>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</si>
  <si>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</si>
  <si>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</si>
  <si>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</si>
  <si>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</si>
  <si>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</si>
  <si>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</si>
  <si>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</si>
  <si>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</si>
  <si>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</si>
  <si>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</si>
  <si>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</si>
  <si>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</si>
  <si>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</si>
  <si>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</si>
  <si>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</si>
  <si>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</si>
  <si>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</si>
  <si>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</si>
  <si>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</si>
  <si>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</si>
  <si>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</si>
  <si>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</si>
  <si>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</si>
  <si>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</si>
  <si>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</si>
  <si>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</si>
  <si>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</si>
  <si>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</si>
  <si>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</si>
  <si>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</si>
  <si>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</si>
  <si>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</si>
  <si>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</si>
  <si>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</si>
  <si>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</si>
  <si>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</si>
  <si>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</si>
  <si>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</si>
  <si>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</si>
  <si>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</si>
  <si>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</si>
  <si>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</si>
  <si>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</si>
  <si>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</si>
  <si>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</si>
  <si>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</si>
  <si>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</si>
  <si>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</si>
  <si>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</si>
  <si>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</si>
  <si>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</si>
  <si>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</si>
  <si>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</si>
  <si>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</si>
  <si>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</si>
  <si>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</si>
  <si>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</si>
  <si>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</si>
  <si>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</si>
  <si>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</si>
  <si>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</si>
  <si>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</si>
  <si>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</si>
  <si>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</si>
  <si>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</si>
  <si>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</si>
  <si>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</si>
  <si>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</si>
  <si>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</si>
  <si>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</si>
  <si>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</si>
  <si>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</si>
  <si>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</si>
  <si>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</si>
  <si>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</si>
  <si>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</si>
  <si>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</si>
  <si>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</si>
  <si>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</si>
  <si>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</si>
  <si>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</si>
  <si>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</si>
  <si>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</si>
  <si>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</si>
  <si>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</si>
  <si>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</si>
  <si>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</si>
  <si>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</si>
  <si>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</si>
  <si>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</si>
  <si>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</si>
  <si>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</si>
  <si>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</si>
  <si>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</si>
  <si>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</si>
  <si>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</si>
  <si>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</si>
  <si>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</si>
  <si>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</si>
  <si>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</si>
  <si>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</si>
  <si>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</si>
  <si>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</si>
  <si>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</si>
  <si>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</si>
  <si>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</si>
  <si>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</si>
  <si>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</si>
  <si>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</si>
  <si>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</si>
  <si>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</si>
  <si>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</si>
  <si>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</si>
  <si>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</si>
  <si>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</si>
  <si>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</si>
  <si>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</si>
  <si>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</si>
  <si>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</si>
  <si>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</si>
  <si>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</si>
  <si>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</si>
  <si>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</si>
  <si>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</si>
  <si>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</si>
  <si>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</si>
  <si>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</si>
  <si>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</si>
  <si>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</si>
  <si>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</si>
  <si>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</si>
  <si>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</si>
  <si>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</si>
  <si>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</si>
  <si>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</si>
  <si>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</si>
  <si>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</si>
  <si>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</si>
  <si>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</si>
  <si>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</si>
  <si>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</si>
  <si>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</si>
  <si>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</si>
  <si>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</si>
  <si>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</si>
  <si>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</si>
  <si>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</si>
  <si>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</si>
  <si>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</si>
  <si>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</si>
  <si>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</si>
  <si>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</si>
  <si>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</si>
  <si>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</si>
  <si>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</si>
  <si>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</si>
  <si>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</si>
  <si>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</si>
  <si>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</si>
  <si>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</si>
  <si>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</si>
  <si>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</si>
  <si>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</si>
  <si>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</si>
  <si>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</si>
  <si>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</si>
  <si>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</si>
  <si>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</si>
  <si>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</si>
  <si>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</si>
  <si>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</si>
  <si>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</si>
  <si>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</si>
  <si>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</si>
  <si>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</si>
  <si>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</si>
  <si>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</si>
  <si>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</si>
  <si>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</si>
  <si>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</si>
  <si>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</si>
  <si>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</si>
  <si>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</si>
  <si>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</si>
  <si>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</si>
  <si>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</si>
  <si>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</si>
  <si>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</si>
  <si>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</si>
  <si>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</si>
  <si>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</si>
  <si>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</si>
  <si>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</si>
  <si>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</si>
  <si>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</si>
  <si>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</si>
  <si>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</si>
  <si>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</si>
  <si>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</si>
  <si>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</si>
  <si>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</si>
  <si>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</si>
  <si>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</si>
  <si>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</si>
  <si>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</si>
  <si>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</si>
  <si>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</si>
  <si>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</si>
  <si>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</si>
  <si>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</si>
  <si>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</si>
  <si>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</si>
  <si>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</si>
  <si>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</si>
  <si>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</si>
  <si>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</si>
  <si>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</si>
  <si>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</si>
  <si>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</si>
  <si>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</si>
  <si>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</si>
  <si>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</si>
  <si>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</si>
  <si>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</si>
  <si>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</si>
  <si>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</si>
  <si>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</si>
  <si>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</si>
  <si>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</si>
  <si>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</si>
  <si>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</si>
  <si>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</si>
  <si>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</si>
  <si>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</si>
  <si>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</si>
  <si>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</si>
  <si>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</si>
  <si>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</si>
  <si>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</si>
  <si>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</si>
  <si>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</si>
  <si>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</si>
  <si>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</si>
  <si>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</si>
  <si>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</si>
  <si>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</si>
  <si>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</si>
  <si>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</si>
  <si>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</si>
  <si>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</si>
  <si>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</si>
  <si>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</si>
  <si>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</si>
  <si>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</si>
  <si>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</si>
  <si>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</si>
  <si>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</si>
  <si>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</si>
  <si>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</si>
  <si>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</si>
  <si>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</si>
  <si>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</si>
  <si>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</si>
  <si>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</si>
  <si>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</si>
  <si>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</si>
  <si>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</si>
  <si>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</si>
  <si>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</si>
  <si>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</si>
  <si>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</si>
  <si>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</si>
  <si>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</si>
  <si>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</si>
  <si>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</si>
  <si>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</si>
  <si>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</si>
  <si>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</si>
  <si>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</si>
  <si>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</si>
  <si>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</si>
  <si>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</si>
  <si>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</si>
  <si>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</si>
  <si>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</si>
  <si>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</si>
  <si>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</si>
  <si>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</si>
  <si>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</si>
  <si>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</si>
  <si>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</si>
  <si>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</si>
  <si>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</si>
  <si>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</si>
  <si>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</si>
  <si>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</si>
  <si>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</si>
  <si>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</si>
  <si>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</si>
  <si>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</si>
  <si>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</si>
  <si>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</si>
  <si>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</si>
  <si>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</si>
  <si>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</si>
  <si>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</si>
  <si>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</si>
  <si>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</si>
  <si>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</si>
  <si>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</si>
  <si>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</si>
  <si>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</si>
  <si>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</si>
  <si>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</si>
  <si>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</si>
  <si>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</si>
  <si>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</si>
  <si>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</si>
  <si>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</si>
  <si>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</si>
  <si>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</si>
  <si>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</si>
  <si>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</si>
  <si>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</si>
  <si>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</si>
  <si>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</si>
  <si>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</si>
  <si>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</si>
  <si>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</si>
  <si>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</si>
  <si>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</si>
  <si>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</si>
  <si>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</si>
  <si>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</si>
  <si>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</si>
  <si>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</si>
  <si>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</si>
  <si>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</si>
  <si>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</si>
  <si>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</si>
  <si>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</si>
  <si>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</si>
  <si>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</si>
  <si>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</si>
  <si>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</si>
  <si>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</si>
  <si>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</si>
  <si>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</si>
  <si>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</si>
  <si>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</si>
  <si>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</si>
  <si>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</si>
  <si>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</si>
  <si>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</si>
  <si>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</si>
  <si>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</si>
  <si>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</si>
  <si>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</si>
  <si>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</si>
  <si>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</si>
  <si>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</si>
  <si>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</si>
  <si>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</si>
  <si>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</si>
  <si>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</si>
  <si>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</si>
  <si>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</si>
  <si>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</si>
  <si>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</si>
  <si>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</si>
  <si>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</si>
  <si>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</si>
  <si>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</si>
  <si>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</si>
  <si>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</si>
  <si>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</si>
  <si>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</si>
  <si>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</si>
  <si>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</si>
  <si>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</si>
  <si>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</si>
  <si>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</si>
  <si>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</si>
  <si>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</si>
  <si>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</si>
  <si>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</si>
  <si>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</si>
  <si>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</si>
  <si>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</si>
  <si>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</si>
  <si>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</si>
  <si>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</si>
  <si>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</si>
  <si>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</si>
  <si>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</si>
  <si>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</si>
  <si>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</si>
  <si>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</si>
  <si>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</si>
  <si>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</si>
  <si>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</si>
  <si>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</si>
  <si>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</si>
  <si>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</si>
  <si>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</si>
  <si>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</si>
  <si>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</si>
  <si>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</si>
  <si>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</si>
  <si>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</si>
  <si>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</si>
  <si>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</si>
  <si>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</si>
  <si>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</si>
  <si>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</si>
  <si>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</si>
  <si>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</si>
  <si>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</si>
  <si>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</si>
  <si>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</si>
  <si>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</si>
  <si>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</si>
  <si>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</si>
  <si>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</si>
  <si>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</si>
  <si>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</si>
  <si>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</si>
  <si>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</si>
  <si>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</si>
  <si>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</si>
  <si>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</si>
  <si>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</si>
  <si>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</si>
  <si>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</si>
  <si>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</si>
  <si>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</si>
  <si>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</si>
  <si>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</si>
  <si>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</si>
  <si>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</si>
  <si>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</si>
  <si>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</si>
  <si>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</si>
  <si>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</si>
  <si>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</si>
  <si>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</si>
  <si>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</si>
  <si>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</si>
  <si>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</si>
  <si>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</si>
  <si>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</si>
  <si>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</si>
  <si>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</si>
  <si>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</si>
  <si>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</si>
  <si>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</si>
  <si>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</si>
  <si>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</si>
  <si>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</si>
  <si>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</si>
  <si>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</si>
  <si>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</si>
  <si>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</si>
  <si>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</si>
  <si>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</si>
  <si>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</si>
  <si>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</si>
  <si>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</si>
  <si>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</si>
  <si>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</si>
  <si>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</si>
  <si>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</si>
  <si>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</si>
  <si>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</si>
  <si>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</si>
  <si>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</si>
  <si>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</si>
  <si>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</si>
  <si>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</si>
  <si>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</si>
  <si>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</si>
  <si>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</si>
  <si>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</si>
  <si>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</si>
  <si>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</si>
  <si>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</si>
  <si>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</si>
  <si>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</si>
  <si>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</si>
  <si>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</si>
  <si>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</si>
  <si>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</si>
  <si>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</si>
  <si>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</si>
  <si>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</si>
  <si>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</si>
  <si>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</si>
  <si>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</si>
  <si>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</si>
  <si>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</si>
  <si>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</si>
  <si>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</si>
  <si>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</si>
  <si>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</si>
  <si>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</si>
  <si>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</si>
  <si>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</si>
  <si>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</si>
  <si>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</si>
  <si>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</si>
  <si>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</si>
  <si>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</si>
  <si>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</si>
  <si>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</si>
  <si>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</si>
  <si>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</si>
  <si>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</si>
  <si>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</si>
  <si>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</si>
  <si>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</si>
  <si>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</si>
  <si>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</si>
  <si>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</si>
  <si>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</si>
  <si>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</si>
  <si>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</si>
  <si>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</si>
  <si>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</si>
  <si>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</si>
  <si>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</si>
  <si>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</si>
  <si>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</si>
  <si>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</si>
  <si>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</si>
  <si>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</si>
  <si>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</si>
  <si>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</si>
  <si>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</si>
  <si>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</si>
  <si>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</si>
  <si>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</si>
  <si>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</si>
  <si>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</si>
  <si>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</si>
  <si>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</si>
  <si>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</si>
  <si>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</si>
  <si>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</si>
  <si>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</si>
  <si>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</si>
  <si>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</si>
  <si>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</si>
  <si>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</si>
  <si>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</si>
  <si>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</si>
  <si>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</si>
  <si>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</si>
  <si>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</si>
  <si>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</si>
  <si>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</si>
  <si>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</si>
  <si>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</si>
  <si>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</si>
  <si>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</si>
  <si>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</si>
  <si>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</si>
  <si>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</si>
  <si>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</si>
  <si>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</si>
  <si>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</si>
  <si>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</si>
  <si>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</si>
  <si>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</si>
  <si>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</si>
  <si>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</si>
  <si>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</si>
  <si>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</si>
  <si>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</si>
  <si>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</si>
  <si>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</si>
  <si>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</si>
  <si>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</si>
  <si>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</si>
  <si>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</si>
  <si>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</si>
  <si>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</si>
  <si>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</si>
  <si>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</si>
  <si>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</si>
  <si>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</si>
  <si>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</si>
  <si>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</si>
  <si>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</si>
  <si>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</si>
  <si>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</si>
  <si>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</si>
  <si>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</si>
  <si>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</si>
  <si>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</si>
  <si>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</si>
  <si>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</si>
  <si>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</si>
  <si>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</si>
  <si>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</si>
  <si>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</si>
  <si>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</si>
  <si>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</si>
  <si>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</si>
  <si>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</si>
  <si>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</si>
  <si>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</si>
  <si>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</si>
  <si>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</si>
  <si>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</si>
  <si>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</si>
  <si>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</si>
  <si>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</si>
  <si>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</si>
  <si>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</si>
  <si>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</si>
  <si>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</si>
  <si>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</si>
  <si>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</si>
  <si>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</si>
  <si>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</si>
  <si>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</si>
  <si>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</si>
  <si>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</si>
  <si>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</si>
  <si>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</si>
  <si>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</si>
  <si>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</si>
  <si>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</si>
  <si>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</si>
  <si>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</si>
  <si>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</si>
  <si>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</si>
  <si>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</si>
  <si>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</si>
  <si>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</si>
  <si>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</si>
  <si>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</si>
  <si>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</si>
  <si>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</si>
  <si>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</si>
  <si>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</si>
  <si>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</si>
  <si>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</si>
  <si>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</si>
  <si>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</si>
  <si>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</si>
  <si>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</si>
  <si>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</si>
  <si>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</si>
  <si>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</si>
  <si>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</si>
  <si>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</si>
  <si>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</si>
  <si>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</si>
  <si>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</si>
  <si>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</si>
  <si>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</si>
  <si>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</si>
  <si>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</si>
  <si>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</si>
  <si>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</si>
  <si>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</si>
  <si>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</si>
  <si>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</si>
  <si>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</si>
  <si>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</si>
  <si>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</si>
  <si>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</si>
  <si>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</si>
  <si>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</si>
  <si>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</si>
  <si>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</si>
  <si>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</si>
  <si>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</si>
  <si>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</si>
  <si>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</si>
  <si>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</si>
  <si>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</si>
  <si>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</si>
  <si>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</si>
  <si>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</si>
  <si>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</si>
  <si>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</si>
  <si>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</si>
  <si>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</si>
  <si>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</si>
  <si>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</si>
  <si>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</si>
  <si>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</si>
  <si>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</si>
  <si>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</si>
  <si>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</si>
  <si>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</si>
  <si>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</si>
  <si>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</si>
  <si>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</si>
  <si>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</si>
  <si>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</si>
  <si>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</si>
  <si>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</si>
  <si>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</si>
  <si>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</si>
  <si>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</si>
  <si>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</si>
  <si>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</si>
  <si>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</si>
  <si>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</si>
  <si>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</si>
  <si>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</si>
  <si>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</si>
  <si>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</si>
  <si>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</si>
  <si>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</si>
  <si>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</si>
  <si>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</si>
  <si>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</si>
  <si>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</si>
  <si>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</si>
  <si>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</si>
  <si>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</si>
  <si>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</si>
  <si>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</si>
  <si>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</si>
  <si>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</si>
  <si>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</si>
  <si>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</si>
  <si>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</si>
  <si>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</si>
  <si>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</si>
  <si>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</si>
  <si>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</si>
  <si>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</si>
  <si>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</si>
  <si>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</si>
  <si>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</si>
  <si>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</si>
  <si>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</si>
  <si>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</si>
  <si>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</si>
  <si>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</si>
  <si>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</si>
  <si>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</si>
  <si>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</si>
  <si>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</si>
  <si>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</si>
  <si>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</si>
  <si>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</si>
  <si>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</si>
  <si>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</si>
  <si>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</si>
  <si>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</si>
  <si>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</si>
  <si>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</si>
  <si>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</si>
  <si>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</si>
  <si>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</si>
  <si>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</si>
  <si>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</si>
  <si>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</si>
  <si>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</si>
  <si>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</si>
  <si>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</si>
  <si>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</si>
  <si>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</si>
  <si>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</si>
  <si>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</si>
  <si>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</si>
  <si>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</si>
  <si>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</si>
  <si>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</si>
  <si>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</si>
  <si>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</si>
  <si>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</si>
  <si>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</si>
  <si>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</si>
  <si>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</si>
  <si>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</si>
  <si>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</si>
  <si>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</si>
  <si>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</si>
  <si>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</si>
  <si>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</si>
  <si>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</si>
  <si>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</si>
  <si>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</si>
  <si>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</si>
  <si>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</si>
  <si>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</si>
  <si>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</si>
  <si>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</si>
  <si>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</si>
  <si>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</si>
  <si>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</si>
  <si>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</si>
  <si>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</si>
  <si>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</si>
  <si>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</si>
  <si>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</si>
  <si>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</si>
  <si>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</si>
  <si>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</si>
  <si>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</si>
  <si>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</si>
  <si>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</si>
  <si>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</si>
  <si>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</si>
  <si>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</si>
  <si>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</si>
  <si>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</si>
  <si>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</si>
  <si>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</si>
  <si>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</si>
  <si>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</si>
  <si>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</si>
  <si>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</si>
  <si>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</si>
  <si>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</si>
  <si>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</si>
  <si>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</si>
  <si>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</si>
  <si>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</si>
  <si>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</si>
  <si>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</si>
  <si>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</si>
  <si>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</si>
  <si>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</si>
  <si>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</si>
  <si>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</si>
  <si>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</si>
  <si>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</si>
  <si>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</si>
  <si>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</si>
  <si>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</si>
  <si>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</si>
  <si>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</si>
  <si>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</si>
  <si>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</si>
  <si>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</si>
  <si>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</si>
  <si>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</si>
  <si>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</si>
  <si>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</si>
  <si>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</si>
  <si>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</si>
  <si>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</si>
  <si>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</si>
  <si>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</si>
  <si>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</si>
  <si>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</si>
  <si>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</si>
  <si>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</si>
  <si>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</si>
  <si>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</si>
  <si>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</si>
  <si>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</si>
  <si>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</si>
  <si>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</si>
  <si>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</si>
  <si>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</si>
  <si>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</si>
  <si>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</si>
  <si>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</si>
  <si>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</si>
  <si>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</si>
  <si>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</si>
  <si>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</si>
  <si>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</si>
  <si>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</si>
  <si>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</si>
  <si>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</si>
  <si>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</si>
  <si>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</si>
  <si>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</si>
  <si>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</si>
  <si>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</si>
  <si>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</si>
  <si>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</si>
  <si>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</si>
  <si>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</si>
  <si>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</si>
  <si>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</si>
  <si>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</si>
  <si>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</si>
  <si>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</si>
  <si>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</si>
  <si>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</si>
  <si>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</si>
  <si>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</si>
  <si>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</si>
  <si>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</si>
  <si>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</si>
  <si>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</si>
  <si>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</si>
  <si>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</si>
  <si>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</si>
  <si>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</si>
  <si>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</si>
  <si>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</si>
  <si>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</si>
  <si>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</si>
  <si>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</si>
  <si>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</si>
  <si>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</si>
  <si>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</si>
  <si>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</si>
  <si>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</si>
  <si>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</si>
  <si>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</si>
  <si>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</si>
  <si>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</si>
  <si>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</si>
  <si>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</si>
  <si>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</si>
  <si>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</si>
  <si>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</si>
  <si>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</si>
  <si>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</si>
  <si>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</si>
  <si>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</si>
  <si>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</si>
  <si>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</si>
  <si>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</si>
  <si>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</si>
  <si>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</si>
  <si>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</si>
  <si>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</si>
  <si>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</si>
  <si>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</si>
  <si>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</si>
  <si>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</si>
  <si>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</si>
  <si>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</si>
  <si>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</si>
  <si>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</si>
  <si>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</si>
  <si>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</si>
  <si>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</si>
  <si>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</si>
  <si>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</si>
  <si>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</si>
  <si>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</si>
  <si>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</si>
  <si>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</si>
  <si>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</si>
  <si>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</si>
  <si>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</si>
  <si>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</si>
  <si>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</si>
  <si>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</si>
  <si>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</si>
  <si>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</si>
  <si>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</si>
  <si>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</si>
  <si>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</si>
  <si>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</si>
  <si>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</si>
  <si>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</si>
  <si>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</si>
  <si>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</si>
  <si>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</si>
  <si>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</si>
  <si>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</si>
  <si>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</si>
  <si>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</si>
  <si>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</si>
  <si>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</si>
  <si>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</si>
  <si>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</si>
  <si>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</si>
  <si>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</si>
  <si>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</si>
  <si>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</si>
  <si>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</si>
  <si>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</si>
  <si>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</si>
  <si>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</si>
  <si>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</si>
  <si>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</si>
  <si>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</si>
  <si>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</si>
  <si>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</si>
  <si>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</si>
  <si>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</si>
  <si>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</si>
  <si>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</si>
  <si>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</si>
  <si>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</si>
  <si>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</si>
  <si>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</si>
  <si>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</si>
  <si>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</si>
  <si>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</si>
  <si>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</si>
  <si>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</si>
  <si>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</si>
  <si>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</si>
  <si>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</si>
  <si>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</si>
  <si>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</si>
  <si>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</si>
  <si>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</si>
  <si>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</si>
  <si>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</si>
  <si>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</si>
  <si>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</si>
  <si>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</si>
  <si>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</si>
  <si>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</si>
  <si>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</si>
  <si>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</si>
  <si>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</si>
  <si>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</si>
  <si>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</si>
  <si>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</si>
  <si>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</si>
  <si>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</si>
  <si>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</si>
  <si>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</si>
  <si>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</si>
  <si>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</si>
  <si>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</si>
  <si>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</si>
  <si>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</si>
  <si>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</si>
  <si>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</si>
  <si>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</si>
  <si>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</si>
  <si>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</si>
  <si>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</si>
  <si>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</si>
  <si>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</si>
  <si>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</si>
  <si>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</si>
  <si>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</si>
  <si>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</si>
  <si>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</si>
  <si>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</si>
  <si>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</si>
  <si>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</si>
  <si>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</si>
  <si>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</si>
  <si>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</si>
  <si>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</si>
  <si>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</si>
  <si>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</si>
  <si>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</si>
  <si>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</si>
  <si>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</si>
  <si>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</si>
  <si>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</si>
  <si>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</si>
  <si>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</si>
  <si>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</si>
  <si>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</si>
  <si>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</si>
  <si>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</si>
  <si>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</si>
  <si>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</si>
  <si>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</si>
  <si>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</si>
  <si>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</si>
  <si>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</si>
  <si>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</si>
  <si>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</si>
  <si>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</si>
  <si>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</si>
  <si>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</si>
  <si>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</si>
  <si>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</si>
  <si>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</si>
  <si>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</si>
  <si>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</si>
  <si>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</si>
  <si>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</si>
  <si>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</si>
  <si>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</si>
  <si>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</si>
  <si>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</si>
  <si>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</si>
  <si>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</si>
  <si>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</si>
  <si>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</si>
  <si>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</si>
  <si>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</si>
  <si>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</si>
  <si>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</si>
  <si>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</si>
  <si>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</si>
  <si>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</si>
  <si>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</si>
  <si>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</si>
  <si>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</si>
  <si>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</si>
  <si>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</si>
  <si>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</si>
  <si>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</si>
  <si>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</si>
  <si>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</si>
  <si>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</si>
  <si>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</si>
  <si>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</si>
  <si>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</si>
  <si>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</si>
  <si>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</si>
  <si>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</si>
  <si>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</si>
  <si>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</si>
  <si>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</si>
  <si>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</si>
  <si>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</si>
  <si>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</si>
  <si>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</si>
  <si>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</si>
  <si>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</si>
  <si>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</si>
  <si>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</si>
  <si>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</si>
  <si>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</si>
  <si>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</si>
  <si>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</si>
  <si>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</si>
  <si>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</si>
  <si>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</si>
  <si>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</si>
  <si>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</si>
  <si>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</si>
  <si>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</si>
  <si>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</si>
  <si>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</si>
  <si>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</si>
  <si>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</si>
  <si>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</si>
  <si>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</si>
  <si>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</si>
  <si>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</si>
  <si>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</si>
  <si>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</si>
  <si>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</si>
  <si>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</si>
  <si>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</si>
  <si>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</si>
  <si>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</si>
  <si>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</si>
  <si>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</si>
  <si>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</si>
  <si>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</si>
  <si>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</si>
  <si>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</si>
  <si>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</si>
  <si>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</si>
  <si>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</si>
  <si>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</si>
  <si>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</si>
  <si>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</si>
  <si>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</si>
  <si>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</si>
  <si>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</si>
  <si>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</si>
  <si>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</si>
  <si>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</si>
  <si>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</si>
  <si>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</si>
  <si>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</si>
  <si>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</si>
  <si>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</si>
  <si>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</si>
  <si>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</si>
  <si>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</si>
  <si>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</si>
  <si>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</si>
  <si>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</si>
  <si>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</si>
  <si>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</si>
  <si>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</si>
  <si>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</si>
  <si>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</si>
  <si>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</si>
  <si>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</si>
  <si>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</si>
  <si>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</si>
  <si>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</si>
  <si>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</si>
  <si>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</si>
  <si>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</si>
  <si>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</si>
  <si>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</si>
  <si>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</si>
  <si>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</si>
  <si>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</si>
  <si>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</si>
  <si>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</si>
  <si>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</si>
  <si>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</si>
  <si>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</si>
  <si>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</si>
  <si>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</si>
  <si>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</si>
  <si>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</si>
  <si>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</si>
  <si>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</si>
  <si>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</si>
  <si>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</si>
  <si>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</si>
  <si>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</si>
  <si>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</si>
  <si>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</si>
  <si>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</si>
  <si>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</si>
  <si>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</si>
  <si>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</si>
  <si>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</si>
  <si>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</si>
  <si>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</si>
  <si>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</si>
  <si>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</si>
  <si>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</si>
  <si>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</si>
  <si>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</si>
  <si>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</si>
  <si>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</si>
  <si>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</si>
  <si>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</si>
  <si>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</si>
  <si>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</si>
  <si>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</si>
  <si>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</si>
  <si>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</si>
  <si>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</si>
  <si>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</si>
  <si>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</si>
  <si>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</si>
  <si>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</si>
  <si>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</si>
  <si>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</si>
  <si>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</si>
  <si>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</si>
  <si>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</si>
  <si>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</si>
  <si>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</si>
  <si>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</si>
  <si>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</si>
  <si>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</si>
  <si>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</si>
  <si>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</si>
  <si>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</si>
  <si>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</si>
  <si>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</si>
  <si>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</si>
  <si>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</si>
  <si>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</si>
  <si>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</si>
  <si>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</si>
  <si>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</si>
  <si>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</si>
  <si>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</si>
  <si>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</si>
  <si>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</si>
  <si>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</si>
  <si>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</si>
  <si>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</si>
  <si>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</si>
  <si>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</si>
  <si>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</si>
  <si>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</si>
  <si>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</si>
  <si>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</si>
  <si>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</si>
  <si>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</si>
  <si>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</si>
  <si>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</si>
  <si>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</si>
  <si>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</si>
  <si>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</si>
  <si>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</si>
  <si>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</si>
  <si>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</si>
  <si>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</si>
  <si>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</si>
  <si>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</si>
  <si>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</si>
  <si>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</si>
  <si>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</si>
  <si>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</si>
  <si>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</si>
  <si>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</si>
  <si>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</si>
  <si>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</si>
  <si>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</si>
  <si>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</si>
  <si>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</si>
  <si>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</si>
  <si>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</si>
  <si>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</si>
  <si>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</si>
  <si>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</si>
  <si>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</si>
  <si>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</si>
  <si>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</si>
  <si>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</si>
  <si>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</si>
  <si>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</si>
  <si>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</si>
  <si>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</si>
  <si>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</si>
  <si>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</si>
  <si>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</si>
  <si>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</si>
  <si>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</si>
  <si>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</si>
  <si>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</si>
  <si>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</si>
  <si>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</si>
  <si>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</si>
  <si>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</si>
  <si>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</si>
  <si>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</si>
  <si>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</si>
  <si>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</si>
  <si>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</si>
  <si>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</si>
  <si>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</si>
  <si>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</si>
  <si>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</si>
  <si>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</si>
  <si>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</si>
  <si>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</si>
  <si>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</si>
  <si>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</si>
  <si>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</si>
  <si>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</si>
  <si>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</si>
  <si>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</si>
  <si>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</si>
  <si>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</si>
  <si>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</si>
  <si>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</si>
  <si>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</si>
  <si>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</si>
  <si>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</si>
  <si>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</si>
  <si>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</si>
  <si>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</si>
  <si>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</si>
  <si>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</si>
  <si>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</si>
  <si>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</si>
  <si>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</si>
  <si>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</si>
  <si>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</si>
  <si>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</si>
  <si>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</si>
  <si>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</si>
  <si>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</si>
  <si>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</si>
  <si>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</si>
  <si>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</si>
  <si>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</si>
  <si>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</si>
  <si>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</si>
  <si>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</si>
  <si>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</si>
  <si>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</si>
  <si>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</si>
  <si>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</si>
  <si>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</si>
  <si>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</si>
  <si>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</si>
  <si>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</si>
  <si>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</si>
  <si>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</si>
  <si>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</si>
  <si>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</si>
  <si>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</si>
  <si>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</si>
  <si>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</si>
  <si>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</si>
  <si>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</si>
  <si>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</si>
  <si>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</si>
  <si>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</si>
  <si>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</si>
  <si>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</si>
  <si>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</si>
  <si>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</si>
  <si>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</si>
  <si>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</si>
  <si>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</si>
  <si>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</si>
  <si>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</si>
  <si>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</si>
  <si>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</si>
  <si>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</si>
  <si>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</si>
  <si>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</si>
  <si>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</si>
  <si>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</si>
  <si>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</si>
  <si>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</si>
  <si>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</si>
  <si>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</si>
  <si>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</si>
  <si>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</si>
  <si>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</si>
  <si>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</si>
  <si>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</si>
  <si>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</si>
  <si>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</si>
  <si>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</si>
  <si>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</si>
  <si>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</si>
  <si>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</si>
  <si>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</si>
  <si>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</si>
  <si>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</si>
  <si>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</si>
  <si>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</si>
  <si>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</si>
  <si>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</si>
  <si>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</si>
  <si>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</si>
  <si>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</si>
  <si>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</si>
  <si>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</si>
  <si>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</si>
  <si>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</si>
  <si>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</si>
  <si>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</si>
  <si>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</si>
  <si>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</si>
  <si>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</si>
  <si>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</si>
  <si>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</si>
  <si>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</si>
  <si>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</si>
  <si>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</si>
  <si>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</si>
  <si>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</si>
  <si>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</si>
  <si>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</si>
  <si>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</si>
  <si>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</si>
  <si>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</si>
  <si>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</si>
  <si>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</si>
  <si>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</si>
  <si>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</si>
  <si>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</si>
  <si>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</si>
  <si>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</si>
  <si>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</si>
  <si>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</si>
  <si>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</si>
  <si>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</si>
  <si>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</si>
  <si>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</si>
  <si>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</si>
  <si>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</si>
  <si>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</si>
  <si>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</si>
  <si>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</si>
  <si>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</si>
  <si>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</si>
  <si>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</si>
  <si>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</si>
  <si>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</si>
  <si>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</si>
  <si>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</si>
  <si>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</si>
  <si>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</si>
  <si>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</si>
  <si>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</si>
  <si>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</si>
  <si>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</si>
  <si>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</si>
  <si>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</si>
  <si>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</si>
  <si>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</si>
  <si>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</si>
  <si>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</si>
  <si>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</si>
  <si>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</si>
  <si>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</si>
  <si>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</si>
  <si>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</si>
  <si>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</si>
  <si>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</si>
  <si>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</si>
  <si>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</si>
  <si>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</si>
  <si>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</si>
  <si>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</si>
  <si>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</si>
  <si>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</si>
  <si>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</si>
  <si>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</si>
  <si>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</si>
  <si>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</si>
  <si>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</si>
  <si>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</si>
  <si>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</si>
  <si>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</si>
  <si>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</si>
  <si>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</si>
  <si>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</si>
  <si>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</si>
  <si>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</si>
  <si>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</si>
  <si>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</si>
  <si>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</si>
  <si>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</si>
  <si>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</si>
  <si>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</si>
  <si>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</si>
  <si>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</si>
  <si>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</si>
  <si>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</si>
  <si>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</si>
  <si>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</si>
  <si>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</si>
  <si>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</si>
  <si>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</si>
  <si>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</si>
  <si>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</si>
  <si>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</si>
  <si>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</si>
  <si>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</si>
  <si>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</si>
  <si>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</si>
  <si>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</si>
  <si>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</si>
  <si>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</si>
  <si>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</si>
  <si>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</si>
  <si>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</si>
  <si>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</si>
  <si>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</si>
  <si>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</si>
  <si>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</si>
  <si>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</si>
  <si>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</si>
  <si>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</si>
  <si>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</si>
  <si>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</si>
  <si>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</si>
  <si>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</si>
  <si>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</si>
  <si>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</si>
  <si>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</si>
  <si>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</si>
  <si>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</si>
  <si>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</si>
  <si>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</si>
  <si>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</si>
  <si>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</si>
  <si>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</si>
  <si>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</si>
  <si>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</si>
  <si>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</si>
  <si>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</si>
  <si>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</si>
  <si>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</si>
  <si>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</si>
  <si>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</si>
  <si>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</si>
  <si>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</si>
  <si>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</si>
  <si>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</si>
  <si>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</si>
  <si>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</si>
  <si>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</si>
  <si>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</si>
  <si>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</si>
  <si>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</si>
  <si>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</si>
  <si>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</si>
  <si>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</si>
  <si>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</si>
  <si>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</si>
  <si>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</si>
  <si>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</si>
  <si>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</si>
  <si>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</si>
  <si>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</si>
  <si>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</si>
  <si>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</si>
  <si>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</si>
  <si>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</si>
  <si>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</si>
  <si>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</si>
  <si>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</si>
  <si>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</si>
  <si>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</si>
  <si>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</si>
  <si>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</si>
  <si>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</si>
  <si>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</si>
  <si>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</si>
  <si>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</si>
  <si>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</si>
  <si>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</si>
  <si>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</si>
  <si>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</si>
  <si>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</si>
  <si>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</si>
  <si>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</si>
  <si>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</si>
  <si>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</si>
  <si>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</si>
  <si>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</si>
  <si>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</si>
  <si>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</si>
  <si>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</si>
  <si>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</si>
  <si>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</si>
  <si>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</si>
  <si>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</si>
  <si>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</si>
  <si>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</si>
  <si>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</si>
  <si>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</si>
  <si>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</si>
  <si>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</si>
  <si>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</si>
  <si>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</si>
  <si>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</si>
  <si>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</si>
  <si>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</si>
  <si>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</si>
  <si>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</si>
  <si>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</si>
  <si>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</si>
  <si>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</si>
  <si>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</si>
  <si>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</si>
  <si>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</si>
  <si>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</si>
  <si>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</si>
  <si>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</si>
  <si>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</si>
  <si>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</si>
  <si>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</si>
  <si>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</si>
  <si>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</si>
  <si>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</si>
  <si>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</si>
  <si>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</si>
  <si>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</si>
  <si>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</si>
  <si>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</si>
  <si>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</si>
  <si>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</si>
  <si>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</si>
  <si>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</si>
  <si>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</si>
  <si>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</si>
  <si>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</si>
  <si>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</si>
  <si>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</si>
  <si>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</si>
  <si>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</si>
  <si>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</si>
  <si>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</si>
  <si>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</si>
  <si>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</si>
  <si>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</si>
  <si>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</si>
  <si>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</si>
  <si>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</si>
  <si>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</si>
  <si>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</si>
  <si>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</si>
  <si>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</si>
  <si>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</si>
  <si>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</si>
  <si>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</si>
  <si>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</si>
  <si>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</si>
  <si>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</si>
  <si>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</si>
  <si>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</si>
  <si>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</si>
  <si>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</si>
  <si>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</si>
  <si>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</si>
  <si>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</si>
  <si>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</si>
  <si>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</si>
  <si>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</si>
  <si>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</si>
  <si>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</si>
  <si>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</si>
  <si>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</si>
  <si>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</si>
  <si>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</si>
  <si>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</si>
  <si>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</si>
  <si>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</si>
  <si>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</si>
  <si>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</si>
  <si>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</si>
  <si>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</si>
  <si>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</si>
  <si>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</si>
  <si>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</si>
  <si>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</si>
  <si>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</si>
  <si>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</si>
  <si>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</si>
  <si>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</si>
  <si>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</si>
  <si>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</si>
  <si>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</si>
  <si>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</si>
  <si>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</si>
  <si>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</si>
  <si>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</si>
  <si>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</si>
  <si>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</si>
  <si>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</si>
  <si>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</si>
  <si>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</si>
  <si>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</si>
  <si>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</si>
  <si>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</si>
  <si>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</si>
  <si>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</si>
  <si>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</si>
  <si>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</si>
  <si>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</si>
  <si>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</si>
  <si>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</si>
  <si>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</si>
  <si>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</si>
  <si>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</si>
  <si>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</si>
  <si>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</si>
  <si>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</si>
  <si>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</si>
  <si>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</si>
  <si>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</si>
  <si>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</si>
  <si>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</si>
  <si>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</si>
  <si>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</si>
  <si>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</si>
  <si>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</si>
  <si>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</si>
  <si>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</si>
  <si>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</si>
  <si>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</si>
  <si>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</si>
  <si>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</si>
  <si>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</si>
  <si>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</si>
  <si>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</si>
  <si>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</si>
  <si>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</si>
  <si>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</si>
  <si>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</si>
  <si>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</si>
  <si>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</si>
  <si>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</si>
  <si>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</si>
  <si>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</si>
  <si>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</si>
  <si>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</si>
  <si>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</si>
  <si>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</si>
  <si>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</si>
  <si>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</si>
  <si>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</si>
  <si>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</si>
  <si>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</si>
  <si>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</si>
  <si>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</si>
  <si>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</si>
  <si>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</si>
  <si>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</si>
  <si>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</si>
  <si>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</si>
  <si>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</si>
  <si>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</si>
  <si>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</si>
  <si>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</si>
  <si>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</si>
  <si>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</si>
  <si>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</si>
  <si>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</si>
  <si>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</si>
  <si>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</si>
  <si>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</si>
  <si>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</si>
  <si>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</si>
  <si>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</si>
  <si>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</si>
  <si>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</si>
  <si>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</si>
  <si>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</si>
  <si>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</si>
  <si>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</si>
  <si>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</si>
  <si>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</si>
  <si>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</si>
  <si>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</si>
  <si>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</si>
  <si>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</si>
  <si>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</si>
  <si>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</si>
  <si>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</si>
  <si>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</si>
  <si>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</si>
  <si>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</si>
  <si>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</si>
  <si>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</si>
  <si>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</si>
  <si>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</si>
  <si>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</si>
  <si>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</si>
  <si>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</si>
  <si>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</si>
  <si>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</si>
  <si>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</si>
  <si>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</si>
  <si>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</si>
  <si>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</si>
  <si>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</si>
  <si>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</si>
  <si>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</si>
  <si>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</si>
  <si>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</si>
  <si>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</si>
  <si>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</si>
  <si>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</si>
  <si>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</si>
  <si>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</si>
  <si>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</si>
  <si>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</si>
  <si>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</si>
  <si>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</si>
  <si>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</si>
  <si>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</si>
  <si>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</si>
  <si>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</si>
  <si>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</si>
  <si>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</si>
  <si>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</si>
  <si>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</si>
  <si>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</si>
  <si>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</si>
  <si>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</si>
  <si>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</si>
  <si>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</si>
  <si>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</si>
  <si>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</si>
  <si>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</si>
  <si>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</si>
  <si>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</si>
  <si>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</si>
  <si>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</si>
  <si>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</si>
  <si>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</si>
  <si>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</si>
  <si>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</si>
  <si>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</si>
  <si>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</si>
  <si>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</si>
  <si>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</si>
  <si>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</si>
  <si>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</si>
  <si>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</si>
  <si>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</si>
  <si>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</si>
  <si>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</si>
  <si>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</si>
  <si>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</si>
  <si>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</si>
  <si>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</si>
  <si>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</si>
  <si>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</si>
  <si>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</si>
  <si>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</si>
  <si>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</si>
  <si>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</si>
  <si>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</si>
  <si>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</si>
  <si>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</si>
  <si>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</si>
  <si>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</si>
  <si>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</si>
  <si>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</si>
  <si>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</si>
  <si>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</si>
  <si>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</si>
  <si>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</si>
  <si>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</si>
  <si>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</si>
  <si>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</si>
  <si>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</si>
  <si>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</si>
  <si>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</si>
  <si>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</si>
  <si>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</si>
  <si>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</si>
  <si>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</si>
  <si>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</si>
  <si>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</si>
  <si>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</si>
  <si>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</si>
  <si>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</si>
  <si>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</si>
  <si>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</si>
  <si>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</si>
  <si>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</si>
  <si>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</si>
  <si>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</si>
  <si>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</si>
  <si>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</si>
  <si>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</si>
  <si>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</si>
  <si>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</si>
  <si>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</si>
  <si>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</si>
  <si>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</si>
  <si>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</si>
  <si>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</si>
  <si>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</si>
  <si>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</si>
  <si>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</si>
  <si>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</si>
  <si>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</si>
  <si>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</si>
  <si>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</si>
  <si>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</si>
  <si>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</si>
  <si>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</si>
  <si>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</si>
  <si>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</si>
  <si>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</si>
  <si>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</si>
  <si>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</si>
  <si>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</si>
  <si>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</si>
  <si>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</si>
  <si>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</si>
  <si>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</si>
  <si>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</si>
  <si>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</si>
  <si>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</si>
  <si>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</si>
  <si>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</si>
  <si>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</si>
  <si>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</si>
  <si>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</si>
  <si>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</si>
  <si>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</si>
  <si>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</si>
  <si>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</si>
  <si>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</si>
  <si>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</si>
  <si>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</si>
  <si>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</si>
  <si>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</si>
  <si>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</si>
  <si>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</si>
  <si>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</si>
  <si>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</si>
  <si>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</si>
  <si>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</si>
  <si>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</si>
  <si>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</si>
  <si>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</si>
  <si>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</si>
  <si>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</si>
  <si>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</si>
  <si>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</si>
  <si>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</si>
  <si>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</si>
  <si>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</si>
  <si>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</si>
  <si>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</si>
  <si>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</si>
  <si>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</si>
  <si>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</si>
  <si>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</si>
  <si>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</si>
  <si>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</si>
  <si>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</si>
  <si>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</si>
  <si>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</si>
  <si>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</si>
  <si>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</si>
  <si>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</si>
  <si>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</si>
  <si>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</si>
  <si>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</si>
  <si>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</si>
  <si>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</si>
  <si>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</si>
  <si>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</si>
  <si>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</si>
  <si>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</si>
  <si>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</si>
  <si>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</si>
  <si>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</si>
  <si>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</si>
  <si>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</si>
  <si>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</si>
  <si>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</si>
  <si>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</si>
  <si>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</si>
  <si>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</si>
  <si>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</si>
  <si>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</si>
  <si>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</si>
  <si>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</si>
  <si>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</si>
  <si>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</si>
  <si>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</si>
  <si>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</si>
  <si>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</si>
  <si>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</si>
  <si>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</si>
  <si>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</si>
  <si>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</si>
  <si>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</si>
  <si>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</si>
  <si>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</si>
  <si>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</si>
  <si>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</si>
  <si>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</si>
  <si>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</si>
  <si>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</si>
  <si>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</si>
  <si>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</si>
  <si>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</si>
  <si>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</si>
  <si>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</si>
  <si>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</si>
  <si>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</si>
  <si>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</si>
  <si>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</si>
  <si>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</si>
  <si>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</si>
  <si>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</si>
  <si>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</si>
  <si>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</si>
  <si>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</si>
  <si>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</si>
  <si>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</si>
  <si>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</si>
  <si>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</si>
  <si>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</si>
  <si>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</si>
  <si>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</si>
  <si>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</si>
  <si>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</si>
  <si>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</si>
  <si>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</si>
  <si>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</si>
  <si>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</si>
  <si>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</si>
  <si>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</si>
  <si>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</si>
  <si>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</si>
  <si>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</si>
  <si>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</si>
  <si>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</si>
  <si>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</si>
  <si>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</si>
  <si>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</si>
  <si>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</si>
  <si>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</si>
  <si>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</si>
  <si>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</si>
  <si>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</si>
  <si>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</si>
  <si>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</si>
  <si>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</si>
  <si>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</si>
  <si>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</si>
  <si>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</si>
  <si>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</si>
  <si>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</si>
  <si>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</si>
  <si>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</si>
  <si>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</si>
  <si>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</si>
  <si>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</si>
  <si>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</si>
  <si>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</si>
  <si>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</si>
  <si>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</si>
  <si>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</si>
  <si>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</si>
  <si>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</si>
  <si>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</si>
  <si>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</si>
  <si>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</si>
  <si>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</si>
  <si>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</si>
  <si>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</si>
  <si>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</si>
  <si>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</si>
  <si>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</si>
  <si>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</si>
  <si>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</si>
  <si>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</si>
  <si>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</si>
  <si>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</si>
  <si>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</si>
  <si>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</si>
  <si>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</si>
  <si>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</si>
  <si>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</si>
  <si>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</si>
  <si>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</si>
  <si>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</si>
  <si>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</si>
  <si>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</si>
  <si>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</si>
  <si>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</si>
  <si>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</si>
  <si>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</si>
  <si>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</si>
  <si>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</si>
  <si>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</si>
  <si>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</si>
  <si>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</si>
  <si>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</si>
  <si>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</si>
  <si>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</si>
  <si>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</si>
  <si>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</si>
  <si>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</si>
  <si>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</si>
  <si>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</si>
  <si>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</si>
  <si>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</si>
  <si>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</si>
  <si>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</si>
  <si>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</si>
  <si>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</si>
  <si>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</si>
  <si>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</si>
  <si>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</si>
  <si>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</si>
  <si>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</si>
  <si>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</si>
  <si>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</si>
  <si>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</si>
  <si>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</si>
  <si>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</si>
  <si>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</si>
  <si>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</si>
  <si>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</si>
  <si>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</si>
  <si>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</si>
  <si>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</si>
  <si>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</si>
  <si>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</si>
  <si>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</si>
  <si>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</si>
  <si>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</si>
  <si>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</si>
  <si>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</si>
  <si>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</si>
  <si>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</si>
  <si>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</si>
  <si>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</si>
  <si>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</si>
  <si>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</si>
  <si>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</si>
  <si>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</si>
  <si>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</si>
  <si>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</si>
  <si>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</si>
  <si>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</si>
  <si>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</si>
  <si>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</si>
  <si>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</si>
  <si>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</si>
  <si>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</si>
  <si>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</si>
  <si>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</si>
  <si>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</si>
  <si>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</si>
  <si>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</si>
  <si>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</si>
  <si>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</si>
  <si>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</si>
  <si>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</si>
  <si>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</si>
  <si>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</si>
  <si>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</si>
  <si>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</si>
  <si>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</si>
  <si>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</si>
  <si>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</si>
  <si>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</si>
  <si>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</si>
  <si>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</si>
  <si>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</si>
  <si>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</si>
  <si>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</si>
  <si>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</si>
  <si>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</si>
  <si>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</si>
  <si>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</si>
  <si>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</si>
  <si>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</si>
  <si>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</si>
  <si>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</si>
  <si>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</si>
  <si>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</si>
  <si>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</si>
  <si>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</si>
  <si>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</si>
  <si>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</si>
  <si>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</si>
  <si>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</si>
  <si>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</si>
  <si>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</si>
  <si>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</si>
  <si>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</si>
  <si>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</si>
  <si>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</si>
  <si>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</si>
  <si>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</si>
  <si>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</si>
  <si>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</si>
  <si>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</si>
  <si>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</si>
  <si>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</si>
  <si>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</si>
  <si>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</si>
  <si>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</si>
  <si>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</si>
  <si>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</si>
  <si>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</si>
  <si>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</si>
  <si>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</si>
  <si>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</si>
  <si>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</si>
  <si>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</si>
  <si>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</si>
  <si>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</si>
  <si>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</si>
  <si>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</si>
  <si>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</si>
  <si>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</si>
  <si>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</si>
  <si>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</si>
  <si>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</si>
  <si>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</si>
  <si>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</si>
  <si>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</si>
  <si>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</si>
  <si>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</si>
  <si>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</si>
  <si>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</si>
  <si>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</si>
  <si>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</si>
  <si>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</si>
  <si>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</si>
  <si>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</si>
  <si>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</si>
  <si>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</si>
  <si>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</si>
  <si>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</si>
  <si>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</si>
  <si>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</si>
  <si>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</si>
  <si>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</si>
  <si>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</si>
  <si>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</si>
  <si>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</si>
  <si>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</si>
  <si>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</si>
  <si>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</si>
  <si>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</si>
  <si>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</si>
  <si>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</si>
  <si>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</si>
  <si>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</si>
  <si>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</si>
  <si>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</si>
  <si>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</si>
  <si>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</si>
  <si>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</si>
  <si>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</si>
  <si>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</si>
  <si>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</si>
  <si>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</si>
  <si>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</si>
  <si>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</si>
  <si>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</si>
  <si>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</si>
  <si>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</si>
  <si>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</si>
  <si>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</si>
  <si>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</si>
  <si>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</si>
  <si>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</si>
  <si>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</si>
  <si>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</si>
  <si>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</si>
  <si>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</si>
  <si>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</si>
  <si>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</si>
  <si>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</si>
  <si>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</si>
  <si>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</si>
  <si>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</si>
  <si>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</si>
  <si>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</si>
  <si>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</si>
  <si>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</si>
  <si>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</si>
  <si>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</si>
  <si>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</si>
  <si>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</si>
  <si>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</si>
  <si>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</si>
  <si>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</si>
  <si>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</si>
  <si>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</si>
  <si>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</si>
  <si>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</si>
  <si>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</si>
  <si>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</si>
  <si>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</si>
  <si>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</si>
  <si>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</si>
  <si>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</si>
  <si>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</si>
  <si>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</si>
  <si>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</si>
  <si>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</si>
  <si>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</si>
  <si>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</si>
  <si>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</si>
  <si>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</si>
  <si>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</si>
  <si>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</si>
  <si>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</si>
  <si>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</si>
  <si>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</si>
  <si>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</si>
  <si>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</si>
  <si>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</si>
  <si>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</si>
  <si>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</si>
  <si>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</si>
  <si>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</si>
  <si>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</si>
  <si>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</si>
  <si>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</si>
  <si>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</si>
  <si>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</si>
  <si>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</si>
  <si>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</si>
  <si>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</si>
  <si>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</si>
  <si>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</si>
  <si>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</si>
  <si>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</si>
  <si>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</si>
  <si>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</si>
  <si>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</si>
  <si>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</si>
  <si>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</si>
  <si>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</si>
  <si>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</si>
  <si>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</si>
  <si>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</si>
  <si>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</si>
  <si>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</si>
  <si>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</si>
  <si>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</si>
  <si>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</si>
  <si>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</si>
  <si>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</si>
  <si>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</si>
  <si>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</si>
  <si>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</si>
  <si>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</si>
  <si>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</si>
  <si>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</si>
  <si>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</si>
  <si>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</si>
  <si>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</si>
  <si>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</si>
  <si>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</si>
  <si>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</si>
  <si>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</si>
  <si>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</si>
  <si>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</si>
  <si>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</si>
  <si>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</si>
  <si>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</si>
  <si>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</si>
  <si>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</si>
  <si>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</si>
  <si>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</si>
  <si>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</si>
  <si>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</si>
  <si>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</si>
  <si>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</si>
  <si>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</si>
  <si>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</si>
  <si>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</si>
  <si>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</si>
  <si>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</si>
  <si>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</si>
  <si>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</si>
  <si>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</si>
  <si>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</si>
  <si>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</si>
  <si>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</si>
  <si>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</si>
  <si>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</si>
  <si>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</si>
  <si>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</si>
  <si>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</si>
  <si>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</si>
  <si>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</si>
  <si>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</si>
  <si>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</si>
  <si>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</si>
  <si>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</si>
  <si>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</si>
  <si>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</si>
  <si>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</si>
  <si>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</si>
  <si>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</si>
  <si>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</si>
  <si>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</si>
  <si>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</si>
  <si>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</si>
  <si>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</si>
  <si>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</si>
  <si>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</si>
  <si>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</si>
  <si>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</si>
  <si>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</si>
  <si>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</si>
  <si>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</si>
  <si>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</si>
  <si>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</si>
  <si>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</si>
  <si>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</si>
  <si>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</si>
  <si>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</si>
  <si>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</si>
  <si>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</si>
  <si>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</si>
  <si>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</si>
  <si>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</si>
  <si>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</si>
  <si>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</si>
  <si>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</si>
  <si>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</si>
  <si>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</si>
  <si>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</si>
  <si>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</si>
  <si>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</si>
  <si>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</si>
  <si>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</si>
  <si>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</si>
  <si>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</si>
  <si>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</si>
  <si>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</si>
  <si>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</si>
  <si>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</si>
  <si>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</si>
  <si>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</si>
  <si>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</si>
  <si>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</si>
  <si>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</si>
  <si>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</si>
  <si>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</si>
  <si>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</si>
  <si>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</si>
  <si>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</si>
  <si>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</si>
  <si>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</si>
  <si>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</si>
  <si>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</si>
  <si>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</si>
  <si>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</si>
  <si>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</si>
  <si>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</si>
  <si>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</si>
  <si>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</si>
  <si>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</si>
  <si>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</si>
  <si>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</si>
  <si>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</si>
  <si>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</si>
  <si>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</si>
  <si>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</si>
  <si>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</si>
  <si>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</si>
  <si>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</si>
  <si>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</si>
  <si>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</si>
  <si>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</si>
  <si>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</si>
  <si>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</si>
  <si>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</si>
  <si>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</si>
  <si>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</si>
  <si>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</si>
  <si>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</si>
  <si>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</si>
  <si>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</si>
  <si>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</si>
  <si>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</si>
  <si>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</si>
  <si>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</si>
  <si>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</si>
  <si>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</si>
  <si>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</si>
  <si>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</si>
  <si>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</si>
  <si>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</si>
  <si>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</si>
  <si>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</si>
  <si>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</si>
  <si>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</si>
  <si>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</si>
  <si>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</si>
  <si>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</si>
  <si>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</si>
  <si>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</si>
  <si>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</si>
  <si>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</si>
  <si>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</si>
  <si>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</si>
  <si>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</si>
  <si>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</si>
  <si>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</si>
  <si>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</si>
  <si>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</si>
  <si>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</si>
  <si>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</si>
  <si>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</si>
  <si>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</si>
  <si>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</si>
  <si>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</si>
  <si>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</si>
  <si>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</si>
  <si>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</si>
  <si>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</si>
  <si>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</si>
  <si>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</si>
  <si>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</si>
  <si>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</si>
  <si>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</si>
  <si>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</si>
  <si>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</si>
  <si>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</si>
  <si>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</si>
  <si>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</si>
  <si>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</si>
  <si>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</si>
  <si>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</si>
  <si>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</si>
  <si>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</si>
  <si>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</si>
  <si>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</si>
  <si>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</si>
  <si>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</si>
  <si>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</si>
  <si>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</si>
  <si>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</si>
  <si>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</si>
  <si>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</si>
  <si>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</si>
  <si>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</si>
  <si>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</si>
  <si>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</si>
  <si>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</si>
  <si>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</si>
  <si>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</si>
  <si>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</si>
  <si>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</si>
  <si>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</si>
  <si>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</si>
  <si>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</si>
  <si>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</si>
  <si>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</si>
  <si>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</si>
  <si>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</si>
  <si>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</si>
  <si>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</si>
  <si>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</si>
  <si>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</si>
  <si>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</si>
  <si>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</si>
  <si>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</si>
  <si>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</si>
  <si>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</si>
  <si>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</si>
  <si>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</si>
  <si>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</si>
  <si>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</si>
  <si>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</si>
  <si>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</si>
  <si>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</si>
  <si>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</si>
  <si>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</si>
  <si>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</si>
  <si>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</si>
  <si>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</si>
  <si>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</si>
  <si>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</si>
  <si>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</si>
  <si>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</si>
  <si>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</si>
  <si>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</si>
  <si>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</si>
  <si>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</si>
  <si>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</si>
  <si>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</si>
  <si>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</si>
  <si>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</si>
  <si>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</si>
  <si>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</si>
  <si>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</si>
  <si>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</si>
  <si>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</si>
  <si>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</si>
  <si>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</si>
  <si>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</si>
  <si>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</si>
  <si>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</si>
  <si>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</si>
  <si>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</si>
  <si>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</si>
  <si>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</si>
  <si>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</si>
  <si>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</si>
  <si>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</si>
  <si>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</si>
  <si>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</si>
  <si>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</si>
  <si>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</si>
  <si>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</si>
  <si>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</si>
  <si>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</si>
  <si>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</si>
  <si>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</si>
  <si>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</si>
  <si>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</si>
  <si>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</si>
  <si>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</si>
  <si>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</si>
  <si>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</si>
  <si>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</si>
  <si>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</si>
  <si>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</si>
  <si>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</si>
  <si>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</si>
  <si>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</si>
  <si>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</si>
  <si>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</si>
  <si>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</si>
  <si>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</si>
  <si>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</si>
  <si>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</si>
  <si>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</si>
  <si>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</si>
  <si>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</si>
  <si>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</si>
  <si>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</si>
  <si>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</si>
  <si>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</si>
  <si>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</si>
  <si>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</si>
  <si>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</si>
  <si>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</si>
  <si>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</si>
  <si>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</si>
  <si>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</si>
  <si>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</si>
  <si>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</si>
  <si>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</si>
  <si>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</si>
  <si>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</si>
  <si>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</si>
  <si>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</si>
  <si>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</si>
  <si>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</si>
  <si>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</si>
  <si>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</si>
  <si>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</si>
  <si>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</si>
  <si>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</si>
  <si>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</si>
  <si>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</si>
  <si>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</si>
  <si>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</si>
  <si>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</si>
  <si>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</si>
  <si>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</si>
  <si>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</si>
  <si>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</si>
  <si>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</si>
  <si>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</si>
  <si>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</si>
  <si>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</si>
  <si>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</si>
  <si>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</si>
  <si>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</si>
  <si>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</si>
  <si>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</si>
  <si>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</si>
  <si>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</si>
  <si>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</si>
  <si>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</si>
  <si>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</si>
  <si>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</si>
  <si>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</si>
  <si>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</si>
  <si>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</si>
  <si>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</si>
  <si>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</si>
  <si>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</si>
  <si>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</si>
  <si>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</si>
  <si>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</si>
  <si>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</si>
  <si>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</si>
  <si>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</si>
  <si>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</si>
  <si>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</si>
  <si>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</si>
  <si>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</si>
  <si>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</si>
  <si>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</si>
  <si>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</si>
  <si>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</si>
  <si>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</si>
  <si>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</si>
  <si>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</si>
  <si>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</si>
  <si>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</si>
  <si>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</si>
  <si>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</si>
  <si>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</si>
  <si>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</si>
  <si>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</si>
  <si>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</si>
  <si>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</si>
  <si>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</si>
  <si>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</si>
  <si>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</si>
  <si>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</si>
  <si>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</si>
  <si>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</si>
  <si>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</si>
  <si>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</si>
  <si>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</si>
  <si>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</si>
  <si>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</si>
  <si>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</si>
  <si>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</si>
  <si>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</si>
  <si>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</si>
  <si>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</si>
  <si>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</si>
  <si>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</si>
  <si>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</si>
  <si>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</si>
  <si>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</si>
  <si>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</si>
  <si>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</si>
  <si>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</si>
  <si>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</si>
  <si>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</si>
  <si>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</si>
  <si>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</si>
  <si>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</si>
  <si>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</si>
  <si>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</si>
  <si>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</si>
  <si>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</si>
  <si>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</si>
  <si>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</si>
  <si>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</si>
  <si>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</si>
  <si>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</si>
  <si>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</si>
  <si>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</si>
  <si>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</si>
  <si>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</si>
  <si>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</si>
  <si>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</si>
  <si>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</si>
  <si>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</si>
  <si>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</si>
  <si>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</si>
  <si>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</si>
  <si>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</si>
  <si>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</si>
  <si>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</si>
  <si>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</si>
  <si>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</si>
  <si>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</si>
  <si>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</si>
  <si>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</si>
  <si>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</si>
  <si>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</si>
  <si>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</si>
  <si>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</si>
  <si>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</si>
  <si>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</si>
  <si>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</si>
  <si>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</si>
  <si>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</si>
  <si>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</si>
  <si>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</si>
  <si>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</si>
  <si>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</si>
  <si>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</si>
  <si>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</si>
  <si>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</si>
  <si>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</si>
  <si>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</si>
  <si>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</si>
  <si>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</si>
  <si>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</si>
  <si>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</si>
  <si>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</si>
  <si>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</si>
  <si>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</si>
  <si>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</si>
  <si>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</si>
  <si>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</si>
  <si>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</si>
  <si>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</si>
  <si>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</si>
  <si>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</si>
  <si>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</si>
  <si>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</si>
  <si>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</si>
  <si>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</si>
  <si>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</si>
  <si>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</si>
  <si>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</si>
  <si>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</si>
  <si>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</si>
  <si>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</si>
  <si>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</si>
  <si>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</si>
  <si>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</si>
  <si>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</si>
  <si>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</si>
  <si>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</si>
  <si>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</si>
  <si>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</si>
  <si>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</si>
  <si>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</si>
  <si>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</si>
  <si>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</si>
  <si>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</si>
  <si>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</si>
  <si>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</si>
  <si>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</si>
  <si>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</si>
  <si>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</si>
  <si>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</si>
  <si>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</si>
  <si>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</si>
  <si>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</si>
  <si>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</si>
  <si>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</si>
  <si>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</si>
  <si>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</si>
  <si>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</si>
  <si>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</si>
  <si>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</si>
  <si>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</si>
  <si>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</si>
  <si>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</si>
  <si>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</si>
  <si>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</si>
  <si>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</si>
  <si>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</si>
  <si>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</si>
  <si>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</si>
  <si>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</si>
  <si>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</si>
  <si>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</si>
  <si>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</si>
  <si>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</si>
  <si>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</si>
  <si>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</si>
  <si>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</si>
  <si>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</si>
  <si>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</si>
  <si>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</si>
  <si>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</si>
  <si>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</si>
  <si>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</si>
  <si>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</si>
  <si>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</si>
  <si>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</si>
  <si>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</si>
  <si>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</si>
  <si>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</si>
  <si>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</si>
  <si>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</si>
  <si>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</si>
  <si>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</si>
  <si>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</si>
  <si>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</si>
  <si>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</si>
  <si>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</si>
  <si>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</si>
  <si>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</si>
  <si>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</si>
  <si>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</si>
  <si>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</si>
  <si>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</si>
  <si>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</si>
  <si>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</si>
  <si>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</si>
  <si>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</si>
  <si>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</si>
  <si>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</si>
  <si>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</si>
  <si>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</si>
  <si>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</si>
  <si>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</si>
  <si>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</si>
  <si>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</si>
  <si>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</si>
  <si>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</si>
  <si>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</si>
  <si>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</si>
  <si>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</si>
  <si>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</si>
  <si>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</si>
  <si>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</si>
  <si>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</si>
  <si>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</si>
  <si>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</si>
  <si>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</si>
  <si>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</si>
  <si>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</si>
  <si>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</si>
  <si>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</si>
  <si>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</si>
  <si>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</si>
  <si>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</si>
  <si>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</si>
  <si>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</si>
  <si>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</si>
  <si>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</si>
  <si>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</si>
  <si>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</si>
  <si>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</si>
  <si>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</si>
  <si>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</si>
  <si>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</si>
  <si>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</si>
  <si>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</si>
  <si>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</si>
  <si>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</si>
  <si>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</si>
  <si>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</si>
  <si>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</si>
  <si>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</si>
  <si>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</si>
  <si>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</si>
  <si>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</si>
  <si>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</si>
  <si>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</si>
  <si>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</si>
  <si>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</si>
  <si>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</si>
  <si>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</si>
  <si>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</si>
  <si>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</si>
  <si>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</si>
  <si>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</si>
  <si>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</si>
  <si>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</si>
  <si>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</si>
  <si>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</si>
  <si>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</si>
  <si>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</si>
  <si>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</si>
  <si>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</si>
  <si>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</si>
  <si>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</si>
  <si>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</si>
  <si>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</si>
  <si>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</si>
  <si>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</si>
  <si>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</si>
  <si>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</si>
  <si>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</si>
  <si>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</si>
  <si>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</si>
  <si>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</si>
  <si>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</si>
  <si>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</si>
  <si>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</si>
  <si>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</si>
  <si>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</si>
  <si>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</si>
  <si>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</si>
  <si>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</si>
  <si>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</si>
  <si>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</si>
  <si>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</si>
  <si>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</si>
  <si>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</si>
  <si>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</si>
  <si>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</si>
  <si>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</si>
  <si>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</si>
  <si>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</si>
  <si>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</si>
  <si>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</si>
  <si>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</si>
  <si>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</si>
  <si>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</si>
  <si>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</si>
  <si>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</si>
  <si>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</si>
  <si>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</si>
  <si>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</si>
  <si>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</si>
  <si>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</si>
  <si>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</si>
  <si>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</si>
  <si>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</si>
  <si>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</si>
  <si>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</si>
  <si>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</si>
  <si>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</si>
  <si>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</si>
  <si>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</si>
  <si>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</si>
  <si>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</si>
  <si>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</si>
  <si>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</si>
  <si>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</si>
  <si>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</si>
  <si>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</si>
  <si>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</si>
  <si>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</si>
  <si>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</si>
  <si>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</si>
  <si>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</si>
  <si>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</si>
  <si>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</si>
  <si>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</si>
  <si>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</si>
  <si>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</si>
  <si>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</si>
  <si>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</si>
  <si>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</si>
  <si>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</si>
  <si>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</si>
  <si>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</si>
  <si>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</si>
  <si>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</si>
  <si>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</si>
  <si>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</si>
  <si>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</si>
  <si>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</si>
  <si>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</si>
  <si>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</si>
  <si>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</si>
  <si>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</si>
  <si>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</si>
  <si>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</si>
  <si>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</si>
  <si>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</si>
  <si>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</si>
  <si>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</si>
  <si>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</si>
  <si>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</si>
  <si>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</si>
  <si>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</si>
  <si>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</si>
  <si>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</si>
  <si>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</si>
  <si>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</si>
  <si>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</si>
  <si>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</si>
  <si>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</si>
  <si>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</si>
  <si>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</si>
  <si>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</si>
  <si>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</si>
  <si>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</si>
  <si>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</si>
  <si>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</si>
  <si>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</si>
  <si>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</si>
  <si>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</si>
  <si>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</si>
  <si>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</si>
  <si>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</si>
  <si>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</si>
  <si>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</si>
  <si>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</si>
  <si>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</si>
  <si>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</si>
  <si>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</si>
  <si>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</si>
  <si>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</si>
  <si>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</si>
  <si>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</si>
  <si>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</si>
  <si>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</si>
  <si>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</si>
  <si>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</si>
  <si>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</si>
  <si>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</si>
  <si>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</si>
  <si>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</si>
  <si>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</si>
  <si>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</si>
  <si>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</si>
  <si>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</si>
  <si>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</si>
  <si>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</si>
  <si>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</si>
  <si>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</si>
  <si>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</si>
  <si>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</si>
  <si>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</si>
  <si>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</si>
  <si>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</si>
  <si>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</si>
  <si>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</si>
  <si>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</si>
  <si>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</si>
  <si>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</si>
  <si>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</si>
  <si>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</si>
  <si>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</si>
  <si>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</si>
  <si>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</si>
  <si>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</si>
  <si>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</si>
  <si>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</si>
  <si>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</si>
  <si>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</si>
  <si>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</si>
  <si>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</si>
  <si>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</si>
  <si>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</si>
  <si>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</si>
  <si>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</si>
  <si>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</si>
  <si>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</si>
  <si>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</si>
  <si>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</si>
  <si>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</si>
  <si>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</si>
  <si>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</si>
  <si>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</si>
  <si>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</si>
  <si>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</si>
  <si>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</si>
  <si>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</si>
  <si>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</si>
  <si>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</si>
  <si>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</si>
  <si>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</si>
  <si>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</si>
  <si>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</si>
  <si>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</si>
  <si>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</si>
  <si>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</si>
  <si>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</si>
  <si>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</si>
  <si>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</si>
  <si>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</si>
  <si>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</si>
  <si>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</si>
  <si>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</si>
  <si>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</si>
  <si>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</si>
  <si>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</si>
  <si>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</si>
  <si>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</si>
  <si>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</si>
  <si>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</si>
  <si>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</si>
  <si>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</si>
  <si>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</si>
  <si>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</si>
  <si>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</si>
  <si>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</si>
  <si>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</si>
  <si>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</si>
  <si>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</si>
  <si>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</si>
  <si>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</si>
  <si>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</si>
  <si>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</si>
  <si>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</si>
  <si>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</si>
  <si>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</si>
  <si>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</si>
  <si>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</si>
  <si>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</si>
  <si>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</si>
  <si>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</si>
  <si>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</si>
  <si>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</si>
  <si>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</si>
  <si>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</si>
  <si>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</si>
  <si>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</si>
  <si>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</si>
  <si>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</si>
  <si>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</si>
  <si>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</si>
  <si>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</si>
  <si>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</si>
  <si>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</si>
  <si>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</si>
  <si>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</si>
  <si>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</si>
  <si>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</si>
  <si>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</si>
  <si>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</si>
  <si>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</si>
  <si>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</si>
  <si>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</si>
  <si>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</si>
  <si>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</si>
  <si>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</si>
  <si>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</si>
  <si>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</si>
  <si>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</si>
  <si>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</si>
  <si>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</si>
  <si>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</si>
  <si>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</si>
  <si>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</si>
  <si>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</si>
  <si>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</si>
  <si>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</si>
  <si>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</si>
  <si>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</si>
  <si>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</si>
  <si>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</si>
  <si>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</si>
  <si>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</si>
  <si>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</si>
  <si>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</si>
  <si>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</si>
  <si>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</si>
  <si>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</si>
  <si>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</si>
  <si>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</si>
  <si>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</si>
  <si>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</si>
  <si>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</si>
  <si>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</si>
  <si>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</si>
  <si>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</si>
  <si>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</si>
  <si>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</si>
  <si>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</si>
  <si>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</si>
  <si>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</si>
  <si>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</si>
  <si>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</si>
  <si>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</si>
  <si>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</si>
  <si>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</si>
  <si>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</si>
  <si>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</si>
  <si>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</si>
  <si>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</si>
  <si>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</si>
  <si>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</si>
  <si>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</si>
  <si>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</si>
  <si>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</si>
  <si>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</si>
  <si>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</si>
  <si>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</si>
  <si>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</si>
  <si>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</si>
  <si>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</si>
  <si>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</si>
  <si>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</si>
  <si>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</si>
  <si>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</si>
  <si>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</si>
  <si>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</si>
  <si>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</si>
  <si>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</si>
  <si>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</si>
  <si>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</si>
  <si>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</si>
  <si>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</si>
  <si>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</si>
  <si>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</si>
  <si>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</si>
  <si>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</si>
  <si>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</si>
  <si>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</si>
  <si>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</si>
  <si>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</si>
  <si>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</si>
  <si>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</si>
  <si>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</si>
  <si>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</si>
  <si>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</si>
  <si>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</si>
  <si>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</si>
  <si>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</si>
  <si>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</si>
  <si>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</si>
  <si>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</si>
  <si>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</si>
  <si>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</si>
  <si>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</si>
  <si>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</si>
  <si>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</si>
  <si>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</si>
  <si>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</si>
  <si>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</si>
  <si>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</si>
  <si>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</si>
  <si>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</si>
  <si>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</si>
  <si>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</si>
  <si>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</si>
  <si>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</si>
  <si>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</si>
  <si>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</si>
  <si>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</si>
  <si>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</si>
  <si>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</si>
  <si>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</si>
  <si>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</si>
  <si>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</si>
  <si>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</si>
  <si>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</si>
  <si>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</si>
  <si>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</si>
  <si>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</si>
  <si>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</si>
  <si>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</si>
  <si>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</si>
  <si>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</si>
  <si>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</si>
  <si>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</si>
  <si>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</si>
  <si>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</si>
  <si>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</si>
  <si>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</si>
  <si>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</si>
  <si>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</si>
  <si>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</si>
  <si>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</si>
  <si>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</si>
  <si>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</si>
  <si>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</si>
  <si>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</si>
  <si>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</si>
  <si>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</si>
  <si>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</si>
  <si>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</si>
  <si>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</si>
  <si>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</si>
  <si>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</si>
  <si>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</si>
  <si>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</si>
  <si>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</si>
  <si>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</si>
  <si>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</si>
  <si>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</si>
  <si>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</si>
  <si>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</si>
  <si>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</si>
  <si>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</si>
  <si>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</si>
  <si>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</si>
  <si>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</si>
  <si>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</si>
  <si>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</si>
  <si>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</si>
  <si>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</si>
  <si>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</si>
  <si>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</si>
  <si>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</si>
  <si>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</si>
  <si>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</si>
  <si>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</si>
  <si>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</si>
  <si>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</si>
  <si>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</si>
  <si>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</si>
  <si>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</si>
  <si>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</si>
  <si>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</si>
  <si>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</si>
  <si>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</si>
  <si>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</si>
  <si>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</si>
  <si>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</si>
  <si>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</si>
  <si>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</si>
  <si>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</si>
  <si>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</si>
  <si>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</si>
  <si>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</si>
  <si>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</si>
  <si>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</si>
  <si>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</si>
  <si>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</si>
  <si>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</si>
  <si>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</si>
  <si>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</si>
  <si>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</si>
  <si>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</si>
  <si>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</si>
  <si>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</si>
  <si>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</si>
  <si>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</si>
  <si>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</si>
  <si>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</si>
  <si>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</si>
  <si>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</si>
  <si>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</si>
  <si>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</si>
  <si>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</si>
  <si>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</si>
  <si>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</si>
  <si>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</si>
  <si>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</si>
  <si>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</si>
  <si>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</si>
  <si>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</si>
  <si>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</si>
  <si>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</si>
  <si>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</si>
  <si>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</si>
  <si>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</si>
  <si>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</si>
  <si>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</si>
  <si>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</si>
  <si>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</si>
  <si>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</si>
  <si>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</si>
  <si>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</si>
  <si>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</si>
  <si>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</si>
  <si>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</si>
  <si>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</si>
  <si>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</si>
  <si>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</si>
  <si>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</si>
  <si>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</si>
  <si>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</si>
  <si>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</si>
  <si>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</si>
  <si>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</si>
  <si>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</si>
  <si>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</si>
  <si>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</si>
  <si>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</si>
  <si>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</si>
  <si>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</si>
  <si>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</si>
  <si>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</si>
  <si>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</si>
  <si>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</si>
  <si>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</si>
  <si>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</si>
  <si>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</si>
  <si>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</si>
  <si>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</si>
  <si>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</si>
  <si>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</si>
  <si>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</si>
  <si>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</si>
  <si>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</si>
  <si>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</si>
  <si>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</si>
  <si>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</si>
  <si>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</si>
  <si>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</si>
  <si>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</si>
  <si>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</si>
  <si>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</si>
  <si>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</si>
  <si>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</si>
  <si>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</si>
  <si>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</si>
  <si>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</si>
  <si>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</si>
  <si>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</si>
  <si>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</si>
  <si>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</si>
  <si>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</si>
  <si>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</si>
  <si>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</si>
  <si>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</si>
  <si>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</si>
  <si>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</si>
  <si>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</si>
  <si>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</si>
  <si>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</si>
  <si>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</si>
  <si>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</si>
  <si>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</si>
  <si>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</si>
  <si>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</si>
  <si>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</si>
  <si>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</si>
  <si>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</si>
  <si>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</si>
  <si>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</si>
  <si>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</si>
  <si>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</si>
  <si>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</si>
  <si>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</si>
  <si>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</si>
  <si>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</si>
  <si>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</si>
  <si>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</si>
  <si>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</si>
  <si>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</si>
  <si>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</si>
  <si>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</si>
  <si>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</si>
  <si>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</si>
  <si>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</si>
  <si>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</si>
  <si>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</si>
  <si>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</si>
  <si>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</si>
  <si>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</si>
  <si>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</si>
  <si>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</si>
  <si>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</si>
  <si>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</si>
  <si>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</si>
  <si>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</si>
  <si>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</si>
  <si>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</si>
  <si>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</si>
  <si>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</si>
  <si>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</si>
  <si>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</si>
  <si>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</si>
  <si>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</si>
  <si>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</si>
  <si>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</si>
  <si>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</si>
  <si>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</si>
  <si>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</si>
  <si>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</si>
  <si>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</si>
  <si>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</si>
  <si>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</si>
  <si>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</si>
  <si>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</si>
  <si>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</si>
  <si>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</si>
  <si>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</si>
  <si>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</si>
  <si>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</si>
  <si>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</si>
  <si>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</si>
  <si>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</si>
  <si>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</si>
  <si>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</si>
  <si>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</si>
  <si>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</si>
  <si>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</si>
  <si>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</si>
  <si>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</si>
  <si>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</si>
  <si>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</si>
  <si>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</si>
  <si>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</si>
  <si>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</si>
  <si>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</si>
  <si>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</si>
  <si>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</si>
  <si>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</si>
  <si>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</si>
  <si>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</si>
  <si>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</si>
  <si>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</si>
  <si>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</si>
  <si>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</si>
  <si>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</si>
  <si>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</si>
  <si>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</si>
  <si>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</si>
  <si>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</si>
  <si>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</si>
  <si>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</si>
  <si>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</si>
  <si>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</si>
  <si>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</si>
  <si>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</si>
  <si>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</si>
  <si>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</si>
  <si>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</si>
  <si>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</si>
  <si>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</si>
  <si>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</si>
  <si>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</si>
  <si>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</si>
  <si>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</si>
  <si>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</si>
  <si>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</si>
  <si>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</si>
  <si>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</si>
  <si>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</si>
  <si>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</si>
  <si>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</si>
  <si>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</si>
  <si>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</si>
  <si>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</si>
  <si>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</si>
  <si>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</si>
  <si>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</si>
  <si>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</si>
  <si>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</si>
  <si>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</si>
  <si>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</si>
  <si>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</si>
  <si>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</si>
  <si>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</si>
  <si>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</si>
  <si>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</si>
  <si>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</si>
  <si>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</si>
  <si>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</si>
  <si>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</si>
  <si>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</si>
  <si>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</si>
  <si>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</si>
  <si>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</si>
  <si>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</si>
  <si>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</si>
  <si>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</si>
  <si>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</si>
  <si>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</si>
  <si>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</si>
  <si>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</si>
  <si>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</si>
  <si>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</si>
  <si>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</si>
  <si>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</si>
  <si>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</si>
  <si>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</si>
  <si>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</si>
  <si>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</si>
  <si>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</si>
  <si>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</si>
  <si>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</si>
  <si>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</si>
  <si>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</si>
  <si>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</si>
  <si>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</si>
  <si>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</si>
  <si>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</si>
  <si>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</si>
  <si>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</si>
  <si>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</si>
  <si>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</si>
  <si>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</si>
  <si>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</si>
  <si>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</si>
  <si>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</si>
  <si>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</si>
  <si>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</si>
  <si>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</si>
  <si>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</si>
  <si>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</si>
  <si>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</si>
  <si>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</si>
  <si>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</si>
  <si>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</si>
  <si>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</si>
  <si>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</si>
  <si>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</si>
  <si>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</si>
  <si>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</si>
  <si>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</si>
  <si>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</si>
  <si>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</si>
  <si>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</si>
  <si>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</si>
  <si>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</si>
  <si>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</si>
  <si>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</si>
  <si>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</si>
  <si>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</si>
  <si>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</si>
  <si>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</si>
  <si>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</si>
  <si>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</si>
  <si>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</si>
  <si>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</si>
  <si>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</si>
  <si>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</si>
  <si>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</si>
  <si>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</si>
  <si>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</si>
  <si>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</si>
  <si>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</si>
  <si>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</si>
  <si>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</si>
  <si>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</si>
  <si>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</si>
  <si>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</si>
  <si>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</si>
  <si>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</si>
  <si>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</si>
  <si>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</si>
  <si>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</si>
  <si>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</si>
  <si>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</si>
  <si>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</si>
  <si>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</si>
  <si>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</si>
  <si>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</si>
  <si>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</si>
  <si>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</si>
  <si>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</si>
  <si>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</si>
  <si>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</si>
  <si>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</si>
  <si>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</si>
  <si>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</si>
  <si>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</si>
  <si>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</si>
  <si>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</si>
  <si>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</si>
  <si>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</si>
  <si>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</si>
  <si>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</si>
  <si>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</si>
  <si>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</si>
  <si>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</si>
  <si>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</si>
  <si>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</si>
  <si>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</si>
  <si>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</si>
  <si>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</si>
  <si>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</si>
  <si>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</si>
  <si>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</si>
  <si>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</si>
  <si>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</si>
  <si>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</si>
  <si>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</si>
  <si>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</si>
  <si>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</si>
  <si>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</si>
  <si>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</si>
  <si>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</si>
  <si>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</si>
  <si>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</si>
  <si>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</si>
  <si>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</si>
  <si>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</si>
  <si>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</si>
  <si>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</si>
  <si>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</si>
  <si>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</si>
  <si>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</si>
  <si>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</si>
  <si>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</si>
  <si>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</si>
  <si>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</si>
  <si>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</si>
  <si>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</si>
  <si>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</si>
  <si>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</si>
  <si>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</si>
  <si>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</si>
  <si>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</si>
  <si>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</si>
  <si>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</si>
  <si>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</si>
  <si>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</si>
  <si>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</si>
  <si>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</si>
  <si>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</si>
  <si>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</si>
  <si>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</si>
  <si>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</si>
  <si>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</si>
  <si>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</si>
  <si>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</si>
  <si>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</si>
  <si>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</si>
  <si>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</si>
  <si>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</si>
  <si>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</si>
  <si>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</si>
  <si>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</si>
  <si>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</si>
  <si>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</si>
  <si>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</si>
  <si>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</si>
  <si>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</si>
  <si>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</si>
  <si>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</si>
  <si>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</si>
  <si>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</si>
  <si>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</si>
  <si>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</si>
  <si>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</si>
  <si>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</si>
  <si>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</si>
  <si>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</si>
  <si>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</si>
  <si>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</si>
  <si>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</si>
  <si>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</si>
  <si>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</si>
  <si>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</si>
  <si>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</si>
  <si>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</si>
  <si>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</si>
  <si>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</si>
  <si>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</si>
  <si>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</si>
  <si>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</si>
  <si>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</si>
  <si>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</si>
  <si>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</si>
  <si>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</si>
  <si>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</si>
  <si>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</si>
  <si>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</si>
  <si>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</si>
  <si>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</si>
  <si>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</si>
  <si>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</si>
  <si>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</si>
  <si>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</si>
  <si>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</si>
  <si>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</si>
  <si>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</si>
  <si>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</si>
  <si>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</si>
  <si>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</si>
  <si>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</si>
  <si>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</si>
  <si>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</si>
  <si>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</si>
  <si>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</si>
  <si>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</si>
  <si>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</si>
  <si>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</si>
  <si>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</si>
  <si>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</si>
  <si>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</si>
  <si>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</si>
  <si>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</si>
  <si>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</si>
  <si>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</si>
  <si>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</si>
  <si>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</si>
  <si>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</si>
  <si>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</si>
  <si>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</si>
  <si>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</si>
  <si>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</si>
  <si>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</si>
  <si>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</si>
  <si>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</si>
  <si>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</si>
  <si>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</si>
  <si>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</si>
  <si>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</si>
  <si>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</si>
  <si>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</si>
  <si>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</si>
  <si>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</si>
  <si>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</si>
  <si>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</si>
  <si>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</si>
  <si>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</si>
  <si>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</si>
  <si>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</si>
  <si>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</si>
  <si>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</si>
  <si>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</si>
  <si>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</si>
  <si>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</si>
  <si>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</si>
  <si>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</si>
  <si>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</si>
  <si>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</si>
  <si>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</si>
  <si>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</si>
  <si>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</si>
  <si>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</si>
  <si>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</si>
  <si>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</si>
  <si>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</si>
  <si>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</si>
  <si>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</si>
  <si>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</si>
  <si>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</si>
  <si>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</si>
  <si>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</si>
  <si>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</si>
  <si>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</si>
  <si>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</si>
  <si>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</si>
  <si>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</si>
  <si>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</si>
  <si>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</si>
  <si>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</si>
  <si>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</si>
  <si>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</si>
  <si>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</si>
  <si>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</si>
  <si>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</si>
  <si>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</si>
  <si>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</si>
  <si>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</si>
  <si>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</si>
  <si>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</si>
  <si>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</si>
  <si>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</si>
  <si>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</si>
  <si>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</si>
  <si>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</si>
  <si>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</si>
  <si>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</si>
  <si>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</si>
  <si>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</si>
  <si>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</si>
  <si>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</si>
  <si>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</si>
  <si>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</si>
  <si>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</si>
  <si>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</si>
  <si>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</si>
  <si>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</si>
  <si>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</si>
  <si>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</si>
  <si>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</si>
  <si>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</si>
  <si>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</si>
  <si>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</si>
  <si>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</si>
  <si>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</si>
  <si>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</si>
  <si>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</si>
  <si>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</si>
  <si>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</si>
  <si>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</si>
  <si>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</si>
  <si>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</si>
  <si>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</si>
  <si>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</si>
  <si>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</si>
  <si>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</si>
  <si>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</si>
  <si>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</si>
  <si>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</si>
  <si>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</si>
  <si>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</si>
  <si>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</si>
  <si>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</si>
  <si>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</si>
  <si>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</si>
  <si>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</si>
  <si>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</si>
  <si>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</si>
  <si>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</si>
  <si>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</si>
  <si>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</si>
  <si>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</si>
  <si>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</si>
  <si>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</si>
  <si>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</si>
  <si>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</si>
  <si>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</si>
  <si>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</si>
  <si>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</si>
  <si>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</si>
  <si>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</si>
  <si>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</si>
  <si>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</si>
  <si>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</si>
  <si>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</si>
  <si>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</si>
  <si>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</si>
  <si>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</si>
  <si>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</si>
  <si>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</si>
  <si>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</si>
  <si>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</si>
  <si>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</si>
  <si>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</si>
  <si>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</si>
  <si>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</si>
  <si>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</si>
  <si>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</si>
  <si>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</si>
  <si>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</si>
  <si>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</si>
  <si>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</si>
  <si>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</si>
  <si>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</si>
  <si>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</si>
  <si>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</si>
  <si>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</si>
  <si>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</si>
  <si>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</si>
  <si>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</si>
  <si>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</si>
  <si>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</si>
  <si>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</si>
  <si>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</si>
  <si>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</si>
  <si>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</si>
  <si>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</si>
  <si>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</si>
  <si>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</si>
  <si>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</si>
  <si>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</si>
  <si>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</si>
  <si>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</si>
  <si>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</si>
  <si>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</si>
  <si>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</si>
  <si>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</si>
  <si>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</si>
  <si>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</si>
  <si>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</si>
  <si>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</si>
  <si>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</si>
  <si>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</si>
  <si>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</si>
  <si>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</si>
  <si>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</si>
  <si>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</si>
  <si>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</si>
  <si>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</si>
  <si>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</si>
  <si>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</si>
  <si>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</si>
  <si>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</si>
  <si>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</si>
  <si>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</si>
  <si>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</si>
  <si>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</si>
  <si>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</si>
  <si>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</si>
  <si>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</si>
  <si>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</si>
  <si>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</si>
  <si>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</si>
  <si>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</si>
  <si>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</si>
  <si>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</si>
  <si>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</si>
  <si>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</si>
  <si>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</si>
  <si>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</si>
  <si>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</si>
  <si>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</si>
  <si>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</si>
  <si>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</si>
  <si>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</si>
  <si>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</si>
  <si>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</si>
  <si>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</si>
  <si>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</si>
  <si>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</si>
  <si>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</si>
  <si>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</si>
  <si>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</si>
  <si>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</si>
  <si>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</si>
  <si>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</si>
  <si>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</si>
  <si>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</si>
  <si>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</si>
  <si>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</si>
  <si>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</si>
  <si>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</si>
  <si>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</si>
  <si>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</si>
  <si>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</si>
  <si>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</si>
  <si>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</si>
  <si>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</si>
  <si>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</si>
  <si>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</si>
  <si>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</si>
  <si>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</si>
  <si>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</si>
  <si>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</si>
  <si>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</si>
  <si>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</si>
  <si>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</si>
  <si>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</si>
  <si>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</si>
  <si>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</si>
  <si>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</si>
  <si>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</si>
  <si>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</si>
  <si>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</si>
  <si>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</si>
  <si>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</si>
  <si>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</si>
  <si>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</si>
  <si>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</si>
  <si>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</si>
  <si>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</si>
  <si>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</si>
  <si>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</si>
  <si>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</si>
  <si>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</si>
  <si>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</si>
  <si>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</si>
  <si>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</si>
  <si>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</si>
  <si>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</si>
  <si>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</si>
  <si>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</si>
  <si>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</si>
  <si>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</si>
  <si>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</si>
  <si>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</si>
  <si>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</si>
  <si>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</si>
  <si>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</si>
  <si>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</si>
  <si>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</si>
  <si>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</si>
  <si>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</si>
  <si>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</si>
  <si>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</si>
  <si>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</si>
  <si>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</si>
  <si>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</si>
  <si>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</si>
  <si>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</si>
  <si>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</si>
  <si>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</si>
  <si>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</si>
  <si>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</si>
  <si>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</si>
  <si>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</si>
  <si>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</si>
  <si>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</si>
  <si>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</si>
  <si>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</si>
  <si>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</si>
  <si>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</si>
  <si>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</si>
  <si>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</si>
  <si>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</si>
  <si>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</si>
  <si>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</si>
  <si>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</si>
  <si>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</si>
  <si>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</si>
  <si>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</si>
  <si>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</si>
  <si>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</si>
  <si>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</si>
  <si>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</si>
  <si>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</si>
  <si>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</si>
  <si>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</si>
  <si>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</si>
  <si>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</si>
  <si>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</si>
  <si>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</si>
  <si>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</si>
  <si>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</si>
  <si>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</si>
  <si>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</si>
  <si>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</si>
  <si>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</si>
  <si>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</si>
  <si>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</si>
  <si>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</si>
  <si>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</si>
  <si>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</si>
  <si>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</si>
  <si>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</si>
  <si>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</si>
  <si>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</si>
  <si>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</si>
  <si>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</si>
  <si>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</si>
  <si>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</si>
  <si>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</si>
  <si>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</si>
  <si>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</si>
  <si>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</si>
  <si>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</si>
  <si>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</si>
  <si>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</si>
  <si>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</si>
  <si>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</si>
  <si>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</si>
  <si>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</si>
  <si>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</si>
  <si>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</si>
  <si>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</si>
  <si>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</si>
  <si>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</si>
  <si>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</si>
  <si>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</si>
  <si>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</si>
  <si>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</si>
  <si>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</si>
  <si>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</si>
  <si>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</si>
  <si>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</si>
  <si>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</si>
  <si>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</si>
  <si>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</si>
  <si>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</si>
  <si>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</si>
  <si>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</si>
  <si>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</si>
  <si>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</si>
  <si>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</si>
  <si>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</si>
  <si>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</si>
  <si>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</si>
  <si>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</si>
  <si>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</si>
  <si>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</si>
  <si>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</si>
  <si>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</si>
  <si>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</si>
  <si>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</si>
  <si>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</si>
  <si>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</si>
  <si>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</si>
  <si>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</si>
  <si>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</si>
  <si>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</si>
  <si>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</si>
  <si>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</si>
  <si>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</si>
  <si>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</si>
  <si>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</si>
  <si>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</si>
  <si>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</si>
  <si>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</si>
  <si>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</si>
  <si>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</si>
  <si>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</si>
  <si>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</si>
  <si>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</si>
  <si>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</si>
  <si>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</si>
  <si>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</si>
  <si>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</si>
  <si>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</si>
  <si>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</si>
  <si>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</si>
  <si>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</si>
  <si>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</si>
  <si>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</si>
  <si>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</si>
  <si>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</si>
  <si>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</si>
  <si>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</si>
  <si>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</si>
  <si>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</si>
  <si>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</si>
  <si>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</si>
  <si>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</si>
  <si>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</si>
  <si>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</si>
  <si>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</si>
  <si>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</si>
  <si>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</si>
  <si>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</si>
  <si>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</si>
  <si>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</si>
  <si>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</si>
  <si>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</si>
  <si>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</si>
  <si>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</si>
  <si>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</si>
  <si>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</si>
  <si>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</si>
  <si>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</si>
  <si>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</si>
  <si>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</si>
  <si>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</si>
  <si>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</si>
  <si>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</si>
  <si>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</si>
  <si>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</si>
  <si>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</si>
  <si>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</si>
  <si>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</si>
  <si>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</si>
  <si>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</si>
  <si>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</si>
  <si>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</si>
  <si>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</si>
  <si>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</si>
  <si>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</si>
  <si>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</si>
  <si>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</si>
  <si>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</si>
  <si>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</si>
  <si>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</si>
  <si>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</si>
  <si>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</si>
  <si>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</si>
  <si>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</si>
  <si>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</si>
  <si>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</si>
  <si>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</si>
  <si>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</si>
  <si>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</si>
  <si>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</si>
  <si>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</si>
  <si>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</si>
  <si>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</si>
  <si>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</si>
  <si>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</si>
  <si>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</si>
  <si>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</si>
  <si>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</si>
  <si>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</si>
  <si>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</si>
  <si>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</si>
  <si>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</si>
  <si>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</si>
  <si>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</si>
  <si>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</si>
  <si>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</si>
  <si>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</si>
  <si>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</si>
  <si>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</si>
  <si>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</si>
  <si>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</si>
  <si>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</si>
  <si>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</si>
  <si>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</si>
  <si>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</si>
  <si>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</si>
  <si>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</si>
  <si>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</si>
  <si>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</si>
  <si>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</si>
  <si>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</si>
  <si>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</si>
  <si>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</si>
  <si>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</si>
  <si>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</si>
  <si>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</si>
  <si>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</si>
  <si>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</si>
  <si>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</si>
  <si>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</si>
  <si>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</si>
  <si>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</si>
  <si>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</si>
  <si>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</si>
  <si>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</si>
  <si>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</si>
  <si>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</si>
  <si>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</si>
  <si>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</si>
  <si>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</si>
  <si>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</si>
  <si>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</si>
  <si>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</si>
  <si>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</si>
  <si>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</si>
  <si>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</si>
  <si>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</si>
  <si>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</si>
  <si>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</si>
  <si>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</si>
  <si>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</si>
  <si>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</si>
  <si>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</si>
  <si>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</si>
  <si>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</si>
  <si>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</si>
  <si>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</si>
  <si>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</si>
  <si>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</si>
  <si>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</si>
  <si>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</si>
  <si>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</si>
  <si>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</si>
  <si>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</si>
  <si>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</si>
  <si>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</si>
  <si>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</si>
  <si>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</si>
  <si>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</si>
  <si>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</si>
  <si>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</si>
  <si>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</si>
  <si>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</si>
  <si>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</si>
  <si>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</si>
  <si>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</si>
  <si>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</si>
  <si>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</si>
  <si>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</si>
  <si>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</si>
  <si>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</si>
  <si>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</si>
  <si>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</si>
  <si>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</si>
  <si>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</si>
  <si>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</si>
  <si>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</si>
  <si>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</si>
  <si>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</si>
  <si>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</si>
  <si>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</si>
  <si>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</si>
  <si>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</si>
  <si>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</si>
  <si>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</si>
  <si>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</si>
  <si>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</si>
  <si>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</si>
  <si>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</si>
  <si>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</si>
  <si>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</si>
  <si>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</si>
  <si>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</si>
  <si>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</si>
  <si>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</si>
  <si>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</si>
  <si>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</si>
  <si>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</si>
  <si>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</si>
  <si>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</si>
  <si>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</si>
  <si>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</si>
  <si>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</si>
  <si>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</si>
  <si>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</si>
  <si>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</si>
  <si>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</si>
  <si>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</si>
  <si>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</si>
  <si>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</si>
  <si>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</si>
  <si>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</si>
  <si>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</si>
  <si>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</si>
  <si>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</si>
  <si>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</si>
  <si>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</si>
  <si>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</si>
  <si>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</si>
  <si>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</si>
  <si>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</si>
  <si>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</si>
  <si>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</si>
  <si>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</si>
  <si>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</si>
  <si>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</si>
  <si>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</si>
  <si>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</si>
  <si>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</si>
  <si>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</si>
  <si>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</si>
  <si>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</si>
  <si>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</si>
  <si>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</si>
  <si>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</si>
  <si>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</si>
  <si>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</si>
  <si>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</si>
  <si>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</si>
  <si>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</si>
  <si>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</si>
  <si>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</si>
  <si>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</si>
  <si>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</si>
  <si>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</si>
  <si>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</si>
  <si>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</si>
  <si>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</si>
  <si>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</si>
  <si>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</si>
  <si>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</si>
  <si>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</si>
  <si>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</si>
  <si>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</si>
  <si>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</si>
  <si>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</si>
  <si>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</si>
  <si>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</si>
  <si>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</si>
  <si>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</si>
  <si>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</si>
  <si>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</si>
  <si>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</si>
  <si>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</si>
  <si>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</si>
  <si>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</si>
  <si>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</si>
  <si>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</si>
  <si>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</si>
  <si>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</si>
  <si>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</si>
  <si>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</si>
  <si>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</si>
  <si>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</si>
  <si>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</si>
  <si>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</si>
  <si>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</si>
  <si>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</si>
  <si>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</si>
  <si>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</si>
  <si>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</si>
  <si>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</si>
  <si>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</si>
  <si>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</si>
  <si>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</si>
  <si>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</si>
  <si>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</si>
  <si>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</si>
  <si>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</si>
  <si>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</si>
  <si>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</si>
  <si>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</si>
  <si>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</si>
  <si>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</si>
  <si>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</si>
  <si>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</si>
  <si>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</si>
  <si>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</si>
  <si>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</si>
  <si>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</si>
  <si>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</si>
  <si>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</si>
  <si>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</si>
  <si>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</si>
  <si>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</si>
  <si>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</si>
  <si>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</si>
  <si>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</si>
  <si>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</si>
  <si>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</si>
  <si>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</si>
  <si>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</si>
  <si>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</si>
  <si>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</si>
  <si>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</si>
  <si>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</si>
  <si>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</si>
  <si>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</si>
  <si>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</si>
  <si>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</si>
  <si>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</si>
  <si>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</si>
  <si>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</si>
  <si>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</si>
  <si>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</si>
  <si>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</si>
  <si>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</si>
  <si>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</si>
  <si>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</si>
  <si>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</si>
  <si>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</si>
  <si>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</si>
  <si>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</si>
  <si>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</si>
  <si>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</si>
  <si>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</si>
  <si>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</si>
  <si>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</si>
  <si>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</si>
  <si>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</si>
  <si>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</si>
  <si>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</si>
  <si>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</si>
  <si>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</si>
  <si>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</si>
  <si>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</si>
  <si>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</si>
  <si>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</si>
  <si>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</si>
  <si>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</si>
  <si>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</si>
  <si>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</si>
  <si>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</si>
  <si>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</si>
  <si>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</si>
  <si>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</si>
  <si>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</si>
  <si>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</si>
  <si>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</si>
  <si>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</si>
  <si>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</si>
  <si>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</si>
  <si>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</si>
  <si>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</si>
  <si>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</si>
  <si>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</si>
  <si>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</si>
  <si>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</si>
  <si>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</si>
  <si>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</si>
  <si>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</si>
  <si>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</si>
  <si>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</si>
  <si>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</si>
  <si>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</si>
  <si>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</si>
  <si>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</si>
  <si>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</si>
  <si>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</si>
  <si>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</si>
  <si>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</si>
  <si>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</si>
  <si>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</si>
  <si>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</si>
  <si>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</si>
  <si>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</si>
  <si>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</si>
  <si>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</si>
  <si>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</si>
  <si>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</si>
  <si>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</si>
  <si>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</si>
  <si>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</si>
  <si>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</si>
  <si>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</si>
  <si>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</si>
  <si>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</si>
  <si>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</si>
  <si>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</si>
  <si>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</si>
  <si>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</si>
  <si>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</si>
  <si>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</si>
  <si>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</si>
  <si>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</si>
  <si>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</si>
  <si>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</si>
  <si>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</si>
  <si>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</si>
  <si>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</si>
  <si>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</si>
  <si>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</si>
  <si>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</si>
  <si>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</si>
  <si>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</si>
  <si>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</si>
  <si>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</si>
  <si>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</si>
  <si>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</si>
  <si>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</si>
  <si>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</si>
  <si>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</si>
  <si>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</si>
  <si>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</si>
  <si>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</si>
  <si>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</si>
  <si>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</si>
  <si>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</si>
  <si>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</si>
  <si>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</si>
  <si>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</si>
  <si>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</si>
  <si>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</si>
  <si>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</si>
  <si>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</si>
  <si>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</si>
  <si>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</si>
  <si>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</si>
  <si>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</si>
  <si>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</si>
  <si>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</si>
  <si>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</si>
  <si>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</si>
  <si>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</si>
  <si>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</si>
  <si>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</si>
  <si>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</si>
  <si>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</si>
  <si>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</si>
  <si>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</si>
  <si>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</si>
  <si>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</si>
  <si>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</si>
  <si>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</si>
  <si>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</si>
  <si>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</si>
  <si>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</si>
  <si>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</si>
  <si>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</si>
  <si>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</si>
  <si>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</si>
  <si>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</si>
  <si>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</si>
  <si>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</si>
  <si>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</si>
  <si>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</si>
  <si>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</si>
  <si>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</si>
  <si>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</si>
  <si>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</si>
  <si>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</si>
  <si>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</si>
  <si>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</si>
  <si>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</si>
  <si>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</si>
  <si>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</si>
  <si>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</si>
  <si>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</si>
  <si>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</si>
  <si>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</si>
  <si>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</si>
  <si>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</si>
  <si>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</si>
  <si>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</si>
  <si>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</si>
  <si>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</si>
  <si>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</si>
  <si>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</si>
  <si>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</si>
  <si>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</si>
  <si>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</si>
  <si>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</si>
  <si>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</si>
  <si>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</si>
  <si>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</si>
  <si>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</si>
  <si>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</si>
  <si>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</si>
  <si>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</si>
  <si>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</si>
  <si>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</si>
  <si>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</si>
  <si>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</si>
  <si>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</si>
  <si>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</si>
  <si>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</si>
  <si>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</si>
  <si>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</si>
  <si>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</si>
  <si>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</si>
  <si>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</si>
  <si>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</si>
  <si>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</si>
  <si>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</si>
  <si>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</si>
  <si>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</si>
  <si>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</si>
  <si>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</si>
  <si>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</si>
  <si>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</si>
  <si>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</si>
  <si>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</si>
  <si>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</si>
  <si>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</si>
  <si>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</si>
  <si>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</si>
  <si>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</si>
  <si>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</si>
  <si>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</si>
  <si>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</si>
  <si>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</si>
  <si>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</si>
  <si>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</si>
  <si>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</si>
  <si>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</si>
  <si>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</si>
  <si>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</si>
  <si>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</si>
  <si>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</si>
  <si>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</si>
  <si>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</si>
  <si>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</si>
  <si>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</si>
  <si>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</si>
  <si>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</si>
  <si>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</si>
  <si>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</si>
  <si>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</si>
  <si>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</si>
  <si>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</si>
  <si>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</si>
  <si>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</si>
  <si>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</si>
  <si>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</si>
  <si>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</si>
  <si>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</si>
  <si>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</si>
  <si>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</si>
  <si>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</si>
  <si>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</si>
  <si>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</si>
  <si>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</si>
  <si>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</si>
  <si>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</si>
  <si>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</si>
  <si>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</si>
  <si>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</si>
  <si>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</si>
  <si>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</si>
  <si>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</si>
  <si>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</si>
  <si>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</si>
  <si>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</si>
  <si>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</si>
  <si>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</si>
  <si>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</si>
  <si>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</si>
  <si>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</si>
  <si>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</si>
  <si>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</si>
  <si>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</si>
  <si>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</si>
  <si>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</si>
  <si>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</si>
  <si>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</si>
  <si>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</si>
  <si>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</si>
  <si>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</si>
  <si>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</si>
  <si>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</si>
  <si>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</si>
  <si>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</si>
  <si>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</si>
  <si>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</si>
  <si>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</si>
  <si>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</si>
  <si>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</si>
  <si>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</si>
  <si>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</si>
  <si>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</si>
  <si>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</si>
  <si>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</si>
  <si>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</si>
  <si>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</si>
  <si>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</si>
  <si>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</si>
  <si>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</si>
  <si>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</si>
  <si>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</si>
  <si>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</si>
  <si>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</si>
  <si>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</si>
  <si>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</si>
  <si>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</si>
  <si>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</si>
  <si>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</si>
  <si>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</si>
  <si>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</si>
  <si>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</si>
  <si>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</si>
  <si>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</si>
  <si>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</si>
  <si>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</si>
  <si>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</si>
  <si>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</si>
  <si>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</si>
  <si>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</si>
  <si>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</si>
  <si>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</si>
  <si>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</si>
  <si>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</si>
  <si>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</si>
  <si>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</si>
  <si>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</si>
  <si>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</si>
  <si>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</si>
  <si>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</si>
  <si>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</si>
  <si>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</si>
  <si>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</si>
  <si>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</si>
  <si>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</si>
  <si>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</si>
  <si>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</si>
  <si>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</si>
  <si>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</si>
  <si>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</si>
  <si>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</si>
  <si>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</si>
  <si>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</si>
  <si>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</si>
  <si>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</si>
  <si>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</si>
  <si>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</si>
  <si>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</si>
  <si>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</si>
  <si>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</si>
  <si>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</si>
  <si>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</si>
  <si>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</si>
  <si>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</si>
  <si>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</si>
  <si>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</si>
  <si>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</si>
  <si>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</si>
  <si>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</si>
  <si>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</si>
  <si>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</si>
  <si>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</si>
  <si>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</si>
  <si>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</si>
  <si>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</si>
  <si>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</si>
  <si>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</si>
  <si>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</si>
  <si>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</si>
  <si>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</si>
  <si>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</si>
  <si>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</si>
  <si>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</si>
  <si>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</si>
  <si>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</si>
  <si>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</si>
  <si>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</si>
  <si>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</si>
  <si>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</si>
  <si>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</si>
  <si>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</si>
  <si>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</si>
  <si>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</si>
  <si>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</si>
  <si>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</si>
  <si>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</si>
  <si>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</si>
  <si>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</si>
  <si>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</si>
  <si>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</si>
  <si>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</si>
  <si>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</si>
  <si>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</si>
  <si>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</si>
  <si>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</si>
  <si>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</si>
  <si>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</si>
  <si>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</si>
  <si>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</si>
  <si>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</si>
  <si>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</si>
  <si>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</si>
  <si>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</si>
  <si>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</si>
  <si>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</si>
  <si>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</si>
  <si>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</si>
  <si>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</si>
  <si>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</si>
  <si>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</si>
  <si>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</si>
  <si>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</si>
  <si>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</si>
  <si>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</si>
  <si>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</si>
  <si>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</si>
  <si>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</si>
  <si>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</si>
  <si>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</si>
  <si>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</si>
  <si>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</si>
  <si>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</si>
  <si>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</si>
  <si>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</si>
  <si>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</si>
  <si>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</si>
  <si>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</si>
  <si>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</si>
  <si>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</si>
  <si>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</si>
  <si>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</si>
  <si>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</si>
  <si>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</si>
  <si>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</si>
  <si>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</si>
  <si>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</si>
  <si>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</si>
  <si>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</si>
  <si>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</si>
  <si>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</si>
  <si>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</si>
  <si>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</si>
  <si>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</si>
  <si>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</si>
  <si>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</si>
  <si>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</si>
  <si>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</si>
  <si>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</si>
  <si>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</si>
  <si>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</si>
  <si>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</si>
  <si>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</si>
  <si>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</si>
  <si>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</si>
  <si>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</si>
  <si>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</si>
  <si>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</si>
  <si>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</si>
  <si>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</si>
  <si>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</si>
  <si>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</si>
  <si>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</si>
  <si>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</si>
  <si>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</si>
  <si>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</si>
  <si>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</si>
  <si>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</si>
  <si>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</si>
  <si>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</si>
  <si>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</si>
  <si>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</si>
  <si>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</si>
  <si>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</si>
  <si>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</si>
  <si>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</si>
  <si>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</si>
  <si>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</si>
  <si>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</si>
  <si>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</si>
  <si>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</si>
  <si>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</si>
  <si>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</si>
  <si>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</si>
  <si>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</si>
  <si>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</si>
  <si>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</si>
  <si>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</si>
  <si>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</si>
  <si>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</si>
  <si>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</si>
  <si>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</si>
  <si>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</si>
  <si>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</si>
  <si>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</si>
  <si>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</si>
  <si>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</si>
  <si>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</si>
  <si>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</si>
  <si>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</si>
  <si>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</si>
  <si>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</si>
  <si>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</si>
  <si>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</si>
  <si>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</si>
  <si>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</si>
  <si>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</si>
  <si>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</si>
  <si>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</si>
  <si>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</si>
  <si>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</si>
  <si>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</si>
  <si>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</si>
  <si>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</si>
  <si>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</si>
  <si>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</si>
  <si>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</si>
  <si>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</si>
  <si>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</si>
  <si>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</si>
  <si>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</si>
  <si>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</si>
  <si>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</si>
  <si>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</si>
  <si>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</si>
  <si>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</si>
  <si>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</si>
  <si>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</si>
  <si>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</si>
  <si>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</si>
  <si>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</si>
  <si>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</si>
  <si>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</si>
  <si>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</si>
  <si>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</si>
  <si>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</si>
  <si>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</si>
  <si>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</si>
  <si>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</si>
  <si>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</si>
  <si>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</si>
  <si>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</si>
  <si>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</si>
  <si>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</si>
  <si>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</si>
  <si>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</si>
  <si>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</si>
  <si>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</si>
  <si>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</si>
  <si>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</si>
  <si>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</si>
  <si>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</si>
  <si>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</si>
  <si>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</si>
  <si>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</si>
  <si>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</si>
  <si>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</si>
  <si>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</si>
  <si>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</si>
  <si>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</si>
  <si>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</si>
  <si>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</si>
  <si>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</si>
  <si>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</si>
  <si>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</si>
  <si>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</si>
  <si>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</si>
  <si>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</si>
  <si>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</si>
  <si>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</si>
  <si>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</si>
  <si>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</si>
  <si>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</si>
  <si>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</si>
  <si>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</si>
  <si>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</si>
  <si>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</si>
  <si>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</si>
  <si>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</si>
  <si>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</si>
  <si>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</si>
  <si>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</si>
  <si>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</si>
  <si>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</si>
  <si>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</si>
  <si>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</si>
  <si>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</si>
  <si>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</si>
  <si>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</si>
  <si>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</si>
  <si>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</si>
  <si>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</si>
  <si>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</si>
  <si>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</si>
  <si>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</si>
  <si>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</si>
  <si>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</si>
  <si>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</si>
  <si>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</si>
  <si>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</si>
  <si>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</si>
  <si>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</si>
  <si>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</si>
  <si>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</si>
  <si>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</si>
  <si>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</si>
  <si>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</si>
  <si>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</si>
  <si>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</si>
  <si>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</si>
  <si>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</si>
  <si>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</si>
  <si>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</si>
  <si>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</si>
  <si>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</si>
  <si>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</si>
  <si>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</si>
  <si>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</si>
  <si>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</si>
  <si>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</si>
  <si>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</si>
  <si>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</si>
  <si>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</si>
  <si>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</si>
  <si>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</si>
  <si>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</si>
  <si>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</si>
  <si>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</si>
  <si>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</si>
  <si>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</si>
  <si>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</si>
  <si>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</si>
  <si>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</si>
  <si>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</si>
  <si>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</si>
  <si>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</si>
  <si>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</si>
  <si>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</si>
  <si>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</si>
  <si>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</si>
  <si>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</si>
  <si>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</si>
  <si>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</si>
  <si>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</si>
  <si>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</si>
  <si>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</si>
  <si>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</si>
  <si>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</si>
  <si>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</si>
  <si>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</si>
  <si>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</si>
  <si>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</si>
  <si>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</si>
  <si>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</si>
  <si>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</si>
  <si>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</si>
  <si>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</si>
  <si>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</si>
  <si>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</si>
  <si>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</si>
  <si>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</si>
  <si>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</si>
  <si>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</si>
  <si>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</si>
  <si>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</si>
  <si>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</si>
  <si>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</si>
  <si>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</si>
  <si>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</si>
  <si>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</si>
  <si>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</si>
  <si>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</si>
  <si>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</si>
  <si>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</si>
  <si>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</si>
  <si>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</si>
  <si>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</si>
  <si>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</si>
  <si>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</si>
  <si>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</si>
  <si>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</si>
  <si>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</si>
  <si>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</si>
  <si>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</si>
  <si>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</si>
  <si>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</si>
  <si>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</si>
  <si>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</si>
  <si>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</si>
  <si>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</si>
  <si>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</si>
  <si>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</si>
  <si>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</si>
  <si>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</si>
  <si>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</si>
  <si>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</si>
  <si>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</si>
  <si>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</si>
  <si>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</si>
  <si>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</si>
  <si>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</si>
  <si>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</si>
  <si>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</si>
  <si>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</si>
  <si>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</si>
  <si>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</si>
  <si>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</si>
  <si>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</si>
  <si>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</si>
  <si>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</si>
  <si>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</si>
  <si>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</si>
  <si>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</si>
  <si>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</si>
  <si>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</si>
  <si>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</si>
  <si>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</si>
  <si>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</si>
  <si>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</si>
  <si>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</si>
  <si>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</si>
  <si>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</si>
  <si>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</si>
  <si>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</si>
  <si>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</si>
  <si>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</si>
  <si>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</si>
  <si>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</si>
  <si>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</si>
  <si>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</si>
  <si>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</si>
  <si>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</si>
  <si>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</si>
  <si>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</si>
  <si>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</si>
  <si>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</si>
  <si>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</si>
  <si>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</si>
  <si>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</si>
  <si>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</si>
  <si>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</si>
  <si>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</si>
  <si>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</si>
  <si>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</si>
  <si>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</si>
  <si>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</si>
  <si>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</si>
  <si>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</si>
  <si>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</si>
  <si>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</si>
  <si>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</si>
  <si>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</si>
  <si>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</si>
  <si>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</si>
  <si>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</si>
  <si>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</si>
  <si>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</si>
  <si>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</si>
  <si>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</si>
  <si>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</si>
  <si>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</si>
  <si>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</si>
  <si>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</si>
  <si>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</si>
  <si>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</si>
  <si>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</si>
  <si>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</si>
  <si>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</si>
  <si>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</si>
  <si>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</si>
  <si>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</si>
  <si>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</si>
  <si>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</si>
  <si>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</si>
  <si>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</si>
  <si>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</si>
  <si>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</si>
  <si>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</si>
  <si>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</si>
  <si>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</si>
  <si>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</si>
  <si>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</si>
  <si>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</si>
  <si>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</si>
  <si>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</si>
  <si>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</si>
  <si>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</si>
  <si>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</si>
  <si>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</si>
  <si>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</si>
  <si>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</si>
  <si>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</si>
  <si>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</si>
  <si>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</si>
  <si>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</si>
  <si>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</si>
  <si>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</si>
  <si>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</si>
  <si>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</si>
  <si>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</si>
  <si>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</si>
  <si>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</si>
  <si>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</si>
  <si>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</si>
  <si>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</si>
  <si>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</si>
  <si>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</si>
  <si>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</si>
  <si>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</si>
  <si>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</si>
  <si>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</si>
  <si>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</si>
  <si>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</si>
  <si>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</si>
  <si>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</si>
  <si>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</si>
  <si>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</si>
  <si>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</si>
  <si>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</si>
  <si>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</si>
  <si>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</si>
  <si>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</si>
  <si>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</si>
  <si>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</si>
  <si>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</si>
  <si>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</si>
  <si>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</si>
  <si>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</si>
  <si>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</si>
  <si>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</si>
  <si>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</si>
  <si>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</si>
  <si>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</si>
  <si>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</si>
  <si>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</si>
  <si>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</si>
  <si>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</si>
  <si>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</si>
  <si>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</si>
  <si>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</si>
  <si>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</si>
  <si>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</si>
  <si>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</si>
  <si>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</si>
  <si>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</si>
  <si>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</si>
  <si>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</si>
  <si>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</si>
  <si>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</si>
  <si>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</si>
  <si>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</si>
  <si>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</si>
  <si>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</si>
  <si>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</si>
  <si>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</si>
  <si>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</si>
  <si>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</si>
  <si>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</si>
  <si>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</si>
  <si>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</si>
  <si>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</si>
  <si>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</si>
  <si>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</si>
  <si>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</si>
  <si>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</si>
  <si>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</si>
  <si>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</si>
  <si>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</si>
  <si>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</si>
  <si>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</si>
  <si>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</si>
  <si>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</si>
  <si>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</si>
  <si>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</si>
  <si>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</si>
  <si>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</si>
  <si>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</si>
  <si>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</si>
  <si>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</si>
  <si>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</si>
  <si>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</si>
  <si>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</si>
  <si>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</si>
  <si>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</si>
  <si>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</si>
  <si>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</si>
  <si>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</si>
  <si>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</si>
  <si>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</si>
  <si>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</si>
  <si>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</si>
  <si>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</si>
  <si>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</si>
  <si>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</si>
  <si>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</si>
  <si>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</si>
  <si>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</si>
  <si>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</si>
  <si>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</si>
  <si>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</si>
  <si>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</si>
  <si>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</si>
  <si>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</si>
  <si>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</si>
  <si>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</si>
  <si>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</si>
  <si>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</si>
  <si>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</si>
  <si>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</si>
  <si>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</si>
  <si>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</si>
  <si>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</si>
  <si>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</si>
  <si>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</si>
  <si>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</si>
  <si>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</si>
  <si>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</si>
  <si>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</si>
  <si>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</si>
  <si>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</si>
  <si>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</si>
  <si>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</si>
  <si>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</si>
  <si>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</si>
  <si>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</si>
  <si>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</si>
  <si>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</si>
  <si>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</si>
  <si>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</si>
  <si>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</si>
  <si>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</si>
  <si>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</si>
  <si>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</si>
  <si>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</si>
  <si>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</si>
  <si>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</si>
  <si>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</si>
  <si>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</si>
  <si>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</si>
  <si>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</si>
  <si>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</si>
  <si>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</si>
  <si>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</si>
  <si>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</si>
  <si>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</si>
  <si>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</si>
  <si>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</si>
  <si>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</si>
  <si>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</si>
  <si>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</si>
  <si>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</si>
  <si>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</si>
  <si>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</si>
  <si>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</si>
  <si>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</si>
  <si>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</si>
  <si>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</si>
  <si>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</si>
  <si>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</si>
  <si>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</si>
  <si>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</si>
  <si>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</si>
  <si>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</si>
  <si>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</si>
  <si>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</si>
  <si>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</si>
  <si>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</si>
  <si>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</si>
  <si>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</si>
  <si>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</si>
  <si>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</si>
  <si>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</si>
  <si>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</si>
  <si>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</si>
  <si>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</si>
  <si>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</si>
  <si>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</si>
  <si>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</si>
  <si>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</si>
  <si>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</si>
  <si>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</si>
  <si>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</si>
  <si>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</si>
  <si>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</si>
  <si>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</si>
  <si>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</si>
  <si>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</si>
  <si>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</si>
  <si>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</si>
  <si>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</si>
  <si>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</si>
  <si>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</si>
  <si>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</si>
  <si>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</si>
  <si>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</si>
  <si>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</si>
  <si>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</si>
  <si>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</si>
  <si>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</si>
  <si>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</si>
  <si>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</si>
  <si>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</si>
  <si>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</si>
  <si>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</si>
  <si>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</si>
  <si>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</si>
  <si>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</si>
  <si>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</si>
  <si>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</si>
  <si>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</si>
  <si>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</si>
  <si>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</si>
  <si>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</si>
  <si>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</si>
  <si>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</si>
  <si>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</si>
  <si>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</si>
  <si>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</si>
  <si>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</si>
  <si>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</si>
  <si>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</si>
  <si>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</si>
  <si>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</si>
  <si>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</si>
  <si>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</si>
  <si>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</si>
  <si>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</si>
  <si>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</si>
  <si>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</si>
  <si>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</si>
  <si>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</si>
  <si>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</si>
  <si>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</si>
  <si>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</si>
  <si>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</si>
  <si>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</si>
  <si>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</si>
  <si>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</si>
  <si>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</si>
  <si>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</si>
  <si>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</si>
  <si>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</si>
  <si>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</si>
  <si>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</si>
  <si>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</si>
  <si>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</si>
  <si>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</si>
  <si>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</si>
  <si>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</si>
  <si>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</si>
  <si>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</si>
  <si>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</si>
  <si>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</si>
  <si>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</si>
  <si>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</si>
  <si>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</si>
  <si>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</si>
  <si>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</si>
  <si>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</si>
  <si>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</si>
  <si>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</si>
  <si>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</si>
  <si>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</si>
  <si>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</si>
  <si>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</si>
  <si>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</si>
  <si>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</si>
  <si>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</si>
  <si>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</si>
  <si>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</si>
  <si>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</si>
  <si>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</si>
  <si>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</si>
  <si>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</si>
  <si>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</si>
  <si>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</si>
  <si>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</si>
  <si>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</si>
  <si>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</si>
  <si>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</si>
  <si>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</si>
  <si>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</si>
  <si>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</si>
  <si>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</si>
  <si>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</si>
  <si>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</si>
  <si>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</si>
  <si>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</si>
  <si>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</si>
  <si>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</si>
  <si>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</si>
  <si>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</si>
  <si>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</si>
  <si>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</si>
  <si>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</si>
  <si>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</si>
  <si>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</si>
  <si>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</si>
  <si>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</si>
  <si>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</si>
  <si>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</si>
  <si>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</si>
  <si>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</si>
  <si>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</si>
  <si>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</si>
  <si>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</si>
  <si>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</si>
  <si>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</si>
  <si>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</si>
  <si>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</si>
  <si>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</si>
  <si>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</si>
  <si>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</si>
  <si>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</si>
  <si>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</si>
  <si>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</si>
  <si>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</si>
  <si>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</si>
  <si>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</si>
  <si>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</si>
  <si>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</si>
  <si>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</si>
  <si>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</si>
  <si>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</si>
  <si>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</si>
  <si>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</si>
  <si>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</si>
  <si>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</si>
  <si>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</si>
  <si>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</si>
  <si>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</si>
  <si>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</si>
  <si>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</si>
  <si>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</si>
  <si>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</si>
  <si>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</si>
  <si>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</si>
  <si>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</si>
  <si>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</si>
  <si>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</si>
  <si>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</si>
  <si>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</si>
  <si>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</si>
  <si>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</si>
  <si>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</si>
  <si>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</si>
  <si>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</si>
  <si>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</si>
  <si>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</si>
  <si>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</si>
  <si>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</si>
  <si>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</si>
  <si>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</si>
  <si>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</si>
  <si>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</si>
  <si>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</si>
  <si>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</si>
  <si>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</si>
  <si>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</si>
  <si>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</si>
  <si>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</si>
  <si>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</si>
  <si>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</si>
  <si>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</si>
  <si>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</si>
  <si>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</si>
  <si>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</si>
  <si>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</si>
  <si>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</si>
  <si>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</si>
  <si>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</si>
  <si>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</si>
  <si>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</si>
  <si>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</si>
  <si>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</si>
  <si>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</si>
  <si>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</si>
  <si>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</si>
  <si>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</si>
  <si>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</si>
  <si>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</si>
  <si>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</si>
  <si>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</si>
  <si>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</si>
  <si>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</si>
  <si>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</si>
  <si>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</si>
  <si>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</si>
  <si>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</si>
  <si>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</si>
  <si>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</si>
  <si>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</si>
  <si>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</si>
  <si>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</si>
  <si>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</si>
  <si>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</si>
  <si>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</si>
  <si>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</si>
  <si>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</si>
  <si>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</si>
  <si>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</si>
  <si>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</si>
  <si>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</si>
  <si>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</si>
  <si>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</si>
  <si>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</si>
  <si>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</si>
  <si>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</si>
  <si>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</si>
  <si>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</si>
  <si>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</si>
  <si>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</si>
  <si>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</si>
  <si>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</si>
  <si>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</si>
  <si>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</si>
  <si>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</si>
  <si>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</si>
  <si>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</si>
  <si>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</si>
  <si>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</si>
  <si>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</si>
  <si>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</si>
  <si>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</si>
  <si>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</si>
  <si>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</si>
  <si>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</si>
  <si>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</si>
  <si>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</si>
  <si>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</si>
  <si>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</si>
  <si>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</si>
  <si>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</si>
  <si>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</si>
  <si>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</si>
  <si>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</si>
  <si>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</si>
  <si>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</si>
  <si>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</si>
  <si>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</si>
  <si>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</si>
  <si>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</si>
  <si>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</si>
  <si>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</si>
  <si>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</si>
  <si>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</si>
  <si>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</si>
  <si>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</si>
  <si>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</si>
  <si>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</si>
  <si>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</si>
  <si>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</si>
  <si>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</si>
  <si>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</si>
  <si>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</si>
  <si>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</si>
  <si>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</si>
  <si>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</si>
  <si>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</si>
  <si>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</si>
  <si>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</si>
  <si>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</si>
  <si>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</si>
  <si>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</si>
  <si>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</si>
  <si>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</si>
  <si>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</si>
  <si>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</si>
  <si>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</si>
  <si>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</si>
  <si>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</si>
  <si>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</si>
  <si>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</si>
  <si>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</si>
  <si>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</si>
  <si>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</si>
  <si>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</si>
  <si>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</si>
  <si>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</si>
  <si>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</si>
  <si>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</si>
  <si>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</si>
  <si>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</si>
  <si>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</si>
  <si>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</si>
  <si>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</si>
  <si>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</si>
  <si>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</si>
  <si>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</si>
  <si>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</si>
  <si>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</si>
  <si>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</si>
  <si>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</si>
  <si>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</si>
  <si>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</si>
  <si>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</si>
  <si>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</si>
  <si>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</si>
  <si>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</si>
  <si>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</si>
  <si>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</si>
  <si>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</si>
  <si>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</si>
  <si>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</si>
  <si>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</si>
  <si>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</si>
  <si>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</si>
  <si>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</si>
  <si>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</si>
  <si>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</si>
  <si>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</si>
  <si>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</si>
  <si>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</si>
  <si>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</si>
  <si>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</si>
  <si>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</si>
  <si>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</si>
  <si>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</si>
  <si>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</si>
  <si>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</si>
  <si>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</si>
  <si>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</si>
  <si>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</si>
  <si>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</si>
  <si>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</si>
  <si>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</si>
  <si>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</si>
  <si>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</si>
  <si>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</si>
  <si>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</si>
  <si>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</si>
  <si>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</si>
  <si>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</si>
  <si>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</si>
  <si>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</si>
  <si>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</si>
  <si>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</si>
  <si>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</si>
  <si>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</si>
  <si>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</si>
  <si>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</si>
  <si>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</si>
  <si>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</si>
  <si>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</si>
  <si>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</si>
  <si>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</si>
  <si>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</si>
  <si>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</si>
  <si>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</si>
  <si>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</si>
  <si>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</si>
  <si>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</si>
  <si>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</si>
  <si>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</si>
  <si>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</si>
  <si>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</si>
  <si>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</si>
  <si>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</si>
  <si>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</si>
  <si>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</si>
  <si>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</si>
  <si>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</si>
  <si>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</si>
  <si>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</si>
  <si>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</si>
  <si>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</si>
  <si>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</si>
  <si>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</si>
  <si>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</si>
  <si>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</si>
  <si>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</si>
  <si>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</si>
  <si>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</si>
  <si>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</si>
  <si>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</si>
  <si>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</si>
  <si>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</si>
  <si>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</si>
  <si>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</si>
  <si>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</si>
  <si>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</si>
  <si>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</si>
  <si>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</si>
  <si>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</si>
  <si>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</si>
  <si>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</si>
  <si>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</si>
  <si>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</si>
  <si>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</si>
  <si>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</si>
  <si>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</si>
  <si>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</si>
  <si>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</si>
  <si>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</si>
  <si>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</si>
  <si>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</si>
  <si>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</si>
  <si>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</si>
  <si>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</si>
  <si>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</si>
  <si>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</si>
  <si>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</si>
  <si>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</si>
  <si>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</si>
  <si>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</si>
  <si>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</si>
  <si>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</si>
  <si>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</si>
  <si>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</si>
  <si>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</si>
  <si>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</si>
  <si>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</si>
  <si>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</si>
  <si>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</si>
  <si>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</si>
  <si>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</si>
  <si>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</si>
  <si>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</si>
  <si>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</si>
  <si>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</si>
  <si>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</si>
  <si>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</si>
  <si>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</si>
  <si>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</si>
  <si>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</si>
  <si>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</si>
  <si>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</si>
  <si>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</si>
  <si>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</si>
  <si>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</si>
  <si>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</si>
  <si>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</si>
  <si>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</si>
  <si>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</si>
  <si>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</si>
  <si>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</si>
  <si>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</si>
  <si>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</si>
  <si>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</si>
  <si>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</si>
  <si>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</si>
  <si>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</si>
  <si>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</si>
  <si>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</si>
  <si>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</si>
  <si>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</si>
  <si>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</si>
  <si>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</si>
  <si>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</si>
  <si>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</si>
  <si>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</si>
  <si>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</si>
  <si>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</si>
  <si>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</si>
  <si>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</si>
  <si>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</si>
  <si>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</si>
  <si>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</si>
  <si>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</si>
  <si>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</si>
  <si>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</si>
  <si>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</si>
  <si>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</si>
  <si>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</si>
  <si>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</si>
  <si>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</si>
  <si>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</si>
  <si>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</si>
  <si>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</si>
  <si>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</si>
  <si>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</si>
  <si>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</si>
  <si>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</si>
  <si>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</si>
  <si>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</si>
  <si>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</si>
  <si>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</si>
  <si>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</si>
  <si>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</si>
  <si>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</si>
  <si>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</si>
  <si>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</si>
  <si>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</si>
  <si>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</si>
  <si>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</si>
  <si>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</si>
  <si>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</si>
  <si>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</si>
  <si>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</si>
  <si>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</si>
  <si>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</si>
  <si>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</si>
  <si>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</si>
  <si>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</si>
  <si>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</si>
  <si>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</si>
  <si>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</si>
  <si>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</si>
  <si>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</si>
  <si>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</si>
  <si>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</si>
  <si>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</si>
  <si>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</si>
  <si>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</si>
  <si>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</si>
  <si>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</si>
  <si>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</si>
  <si>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</si>
  <si>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</si>
  <si>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</si>
  <si>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</si>
  <si>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</si>
  <si>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</si>
  <si>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</si>
  <si>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</si>
  <si>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</si>
  <si>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</si>
  <si>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</si>
  <si>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</si>
  <si>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</si>
  <si>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</si>
  <si>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</si>
  <si>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</si>
  <si>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</si>
  <si>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</si>
  <si>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</si>
  <si>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</si>
  <si>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</si>
  <si>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</si>
  <si>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</si>
  <si>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</si>
  <si>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</si>
  <si>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</si>
  <si>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</si>
  <si>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</si>
  <si>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</si>
  <si>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</si>
  <si>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</si>
  <si>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</si>
  <si>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</si>
  <si>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</si>
  <si>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</si>
  <si>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</si>
  <si>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</si>
  <si>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</si>
  <si>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</si>
  <si>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</si>
  <si>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</si>
  <si>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</si>
  <si>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</si>
  <si>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</si>
  <si>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</si>
  <si>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</si>
  <si>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</si>
  <si>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</si>
  <si>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</si>
  <si>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</si>
  <si>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</si>
  <si>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</si>
  <si>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</si>
  <si>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</si>
  <si>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</si>
  <si>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</si>
  <si>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</si>
  <si>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</si>
  <si>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</si>
  <si>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</si>
  <si>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</si>
  <si>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</si>
  <si>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</si>
  <si>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</si>
  <si>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</si>
  <si>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</si>
  <si>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</si>
  <si>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</si>
  <si>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</si>
  <si>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</si>
  <si>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</si>
  <si>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</si>
  <si>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</si>
  <si>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</si>
  <si>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</si>
  <si>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</si>
  <si>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</si>
  <si>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</si>
  <si>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</si>
  <si>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</si>
  <si>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</si>
  <si>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</si>
  <si>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</si>
  <si>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</si>
  <si>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</si>
  <si>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</si>
  <si>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</si>
  <si>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</si>
  <si>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</si>
  <si>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</si>
  <si>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</si>
  <si>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</si>
  <si>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</si>
  <si>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</si>
  <si>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</si>
  <si>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</si>
  <si>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</si>
  <si>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</si>
  <si>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</si>
  <si>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</si>
  <si>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</si>
  <si>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</si>
  <si>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</si>
  <si>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</si>
  <si>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</si>
  <si>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</si>
  <si>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</si>
  <si>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</si>
  <si>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</si>
  <si>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</si>
  <si>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</si>
  <si>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</si>
  <si>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</si>
  <si>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</si>
  <si>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</si>
  <si>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</si>
  <si>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</si>
  <si>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</si>
  <si>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</si>
  <si>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</si>
  <si>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</si>
  <si>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</si>
  <si>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</si>
  <si>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</si>
  <si>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</si>
  <si>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</si>
  <si>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</si>
  <si>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</si>
  <si>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</si>
  <si>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</si>
  <si>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</si>
  <si>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</si>
  <si>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</si>
  <si>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</si>
  <si>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</si>
  <si>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</si>
  <si>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</si>
  <si>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</si>
  <si>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</si>
  <si>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</si>
  <si>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</si>
  <si>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</si>
  <si>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</si>
  <si>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</si>
  <si>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</si>
  <si>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</si>
  <si>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</si>
  <si>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</si>
  <si>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</si>
  <si>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</si>
  <si>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</si>
  <si>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</si>
  <si>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</si>
  <si>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</si>
  <si>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</si>
  <si>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</si>
  <si>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</si>
  <si>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</si>
  <si>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</si>
  <si>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</si>
  <si>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</si>
  <si>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</si>
  <si>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</si>
  <si>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</si>
  <si>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</si>
  <si>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</si>
  <si>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</si>
  <si>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</si>
  <si>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</si>
  <si>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</si>
  <si>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</si>
  <si>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</si>
  <si>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</si>
  <si>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</si>
  <si>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</si>
  <si>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</si>
  <si>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</si>
  <si>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</si>
  <si>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</si>
  <si>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</si>
  <si>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</si>
  <si>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</si>
  <si>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</si>
  <si>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</si>
  <si>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</si>
  <si>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</si>
  <si>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</si>
  <si>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</si>
  <si>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</si>
  <si>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</si>
  <si>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</si>
  <si>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</si>
  <si>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</si>
  <si>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</si>
  <si>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</si>
  <si>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</si>
  <si>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</si>
  <si>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</si>
  <si>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</si>
  <si>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</si>
  <si>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</si>
  <si>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</si>
  <si>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</si>
  <si>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</si>
  <si>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</si>
  <si>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</si>
  <si>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</si>
  <si>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</si>
  <si>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</si>
  <si>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</si>
  <si>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</si>
  <si>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</si>
  <si>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</si>
  <si>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</si>
  <si>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</si>
  <si>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</si>
  <si>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</si>
  <si>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</si>
  <si>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</si>
  <si>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</si>
  <si>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</si>
  <si>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</si>
  <si>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</si>
  <si>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</si>
  <si>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</si>
  <si>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</si>
  <si>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</si>
  <si>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</si>
  <si>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</si>
  <si>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</si>
  <si>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</si>
  <si>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</si>
  <si>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</si>
  <si>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</si>
  <si>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</si>
  <si>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</si>
  <si>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</si>
  <si>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</si>
  <si>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</si>
  <si>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</si>
  <si>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</si>
  <si>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</si>
  <si>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</si>
  <si>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</si>
  <si>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</si>
  <si>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</si>
  <si>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</si>
  <si>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</si>
  <si>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</si>
  <si>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</si>
  <si>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</si>
  <si>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</si>
  <si>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</si>
  <si>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</si>
  <si>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</si>
  <si>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</si>
  <si>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</si>
  <si>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</si>
  <si>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</si>
  <si>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</si>
  <si>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</si>
  <si>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</si>
  <si>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</si>
  <si>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</si>
  <si>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</si>
  <si>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</si>
  <si>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</si>
  <si>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</si>
  <si>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</si>
  <si>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</si>
  <si>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</si>
  <si>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</si>
  <si>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</si>
  <si>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</si>
  <si>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</si>
  <si>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</si>
  <si>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</si>
  <si>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</si>
  <si>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</si>
  <si>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</si>
  <si>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</si>
  <si>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</si>
  <si>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</si>
  <si>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</si>
  <si>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</si>
  <si>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</si>
  <si>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</si>
  <si>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</si>
  <si>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</si>
  <si>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</si>
  <si>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</si>
  <si>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</si>
  <si>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</si>
  <si>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</si>
  <si>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</si>
  <si>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</si>
  <si>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</si>
  <si>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</si>
  <si>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</si>
  <si>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</si>
  <si>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</si>
  <si>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</si>
  <si>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</si>
  <si>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</si>
  <si>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</si>
  <si>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</si>
  <si>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</si>
  <si>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</si>
  <si>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</si>
  <si>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</si>
  <si>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</si>
  <si>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</si>
  <si>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</si>
  <si>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</si>
  <si>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</si>
  <si>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</si>
  <si>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</si>
  <si>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</si>
  <si>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</si>
  <si>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</si>
  <si>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</si>
  <si>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</si>
  <si>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</si>
  <si>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</si>
  <si>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</si>
  <si>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</si>
  <si>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</si>
  <si>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</si>
  <si>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</si>
  <si>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</si>
  <si>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</si>
  <si>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</si>
  <si>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</si>
  <si>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</si>
  <si>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</si>
  <si>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</si>
  <si>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</si>
  <si>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</si>
  <si>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</si>
  <si>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</si>
  <si>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</si>
  <si>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</si>
  <si>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</si>
  <si>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</si>
  <si>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</si>
  <si>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</si>
  <si>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</si>
  <si>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</si>
  <si>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</si>
  <si>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</si>
  <si>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</si>
  <si>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</si>
  <si>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</si>
  <si>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</si>
  <si>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</si>
  <si>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</si>
  <si>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</si>
  <si>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</si>
  <si>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</si>
  <si>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</si>
  <si>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</si>
  <si>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</si>
  <si>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</si>
  <si>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</si>
  <si>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</si>
  <si>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</si>
  <si>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</si>
  <si>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</si>
  <si>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</si>
  <si>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</si>
  <si>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</si>
  <si>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</si>
  <si>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</si>
  <si>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</si>
  <si>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</si>
  <si>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</si>
  <si>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</si>
  <si>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</si>
  <si>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</si>
  <si>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</si>
  <si>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</si>
  <si>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</si>
  <si>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</si>
  <si>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</si>
  <si>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</si>
  <si>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</si>
  <si>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</si>
  <si>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</si>
  <si>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</si>
  <si>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</si>
  <si>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</si>
  <si>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</si>
  <si>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</si>
  <si>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</si>
  <si>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</si>
  <si>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</si>
  <si>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</si>
  <si>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</si>
  <si>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</si>
  <si>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</si>
  <si>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</si>
  <si>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</si>
  <si>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</si>
  <si>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</si>
  <si>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</si>
  <si>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</si>
  <si>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</si>
  <si>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</si>
  <si>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</si>
  <si>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</si>
  <si>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</si>
  <si>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</si>
  <si>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</si>
  <si>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</si>
  <si>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</si>
  <si>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</si>
  <si>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</si>
  <si>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</si>
  <si>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</si>
  <si>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</si>
  <si>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</si>
  <si>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</si>
  <si>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</si>
  <si>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</si>
  <si>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</si>
  <si>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</si>
  <si>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</si>
  <si>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</si>
  <si>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</si>
  <si>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</si>
  <si>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</si>
  <si>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</si>
  <si>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</si>
  <si>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</si>
  <si>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</si>
  <si>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</si>
  <si>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</si>
  <si>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</si>
  <si>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</si>
  <si>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</si>
  <si>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</si>
  <si>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</si>
  <si>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</si>
  <si>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</si>
  <si>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</si>
  <si>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</si>
  <si>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</si>
  <si>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</si>
  <si>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</si>
  <si>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</si>
  <si>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</si>
  <si>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</si>
  <si>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</si>
  <si>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</si>
  <si>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</si>
  <si>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</si>
  <si>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</si>
  <si>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</si>
  <si>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</si>
  <si>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</si>
  <si>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</si>
  <si>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</si>
  <si>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</si>
  <si>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</si>
  <si>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</si>
  <si>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</si>
  <si>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</si>
  <si>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</si>
  <si>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</si>
  <si>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</si>
  <si>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</si>
  <si>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</si>
  <si>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</si>
  <si>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</si>
  <si>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</si>
  <si>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</si>
  <si>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</si>
  <si>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</si>
  <si>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</si>
  <si>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</si>
  <si>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</si>
  <si>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</si>
  <si>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</si>
  <si>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</si>
  <si>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</si>
  <si>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</si>
  <si>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</si>
  <si>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</si>
  <si>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</si>
  <si>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</si>
  <si>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</si>
  <si>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</si>
  <si>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</si>
  <si>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</si>
  <si>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</si>
  <si>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</si>
  <si>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</si>
  <si>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</si>
  <si>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</si>
  <si>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</si>
  <si>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</si>
  <si>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</si>
  <si>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</si>
  <si>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</si>
  <si>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</si>
  <si>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</si>
  <si>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</si>
  <si>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</si>
  <si>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</si>
  <si>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</si>
  <si>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</si>
  <si>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</si>
  <si>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</si>
  <si>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</si>
  <si>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</si>
  <si>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</si>
  <si>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</si>
  <si>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</si>
  <si>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</si>
  <si>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</si>
  <si>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</si>
  <si>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</si>
  <si>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</si>
  <si>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</si>
  <si>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</si>
  <si>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</si>
  <si>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</si>
  <si>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</si>
  <si>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</si>
  <si>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</si>
  <si>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</si>
  <si>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</si>
  <si>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</si>
  <si>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</si>
  <si>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</si>
  <si>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</si>
  <si>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</si>
  <si>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</si>
  <si>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</si>
  <si>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</si>
  <si>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</si>
  <si>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</si>
  <si>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</si>
  <si>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</si>
  <si>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</si>
  <si>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</si>
  <si>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</si>
  <si>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</si>
  <si>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</si>
  <si>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</si>
  <si>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</si>
  <si>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</si>
  <si>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</si>
  <si>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</si>
  <si>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</si>
  <si>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</si>
  <si>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</si>
  <si>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</si>
  <si>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</si>
  <si>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</si>
  <si>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</si>
  <si>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</si>
  <si>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</si>
  <si>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</si>
  <si>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</si>
  <si>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</si>
  <si>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</si>
  <si>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</si>
  <si>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</si>
  <si>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</si>
  <si>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</si>
  <si>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</si>
  <si>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</si>
  <si>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</si>
  <si>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</si>
  <si>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</si>
  <si>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</si>
  <si>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</si>
  <si>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</si>
  <si>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</si>
  <si>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</si>
  <si>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</si>
  <si>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</si>
  <si>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</si>
  <si>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</si>
  <si>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</si>
  <si>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</si>
  <si>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</si>
  <si>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</si>
  <si>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</si>
  <si>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</si>
  <si>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</si>
  <si>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</si>
  <si>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</si>
  <si>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</si>
  <si>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</si>
  <si>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</si>
  <si>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</si>
  <si>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</si>
  <si>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</si>
  <si>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</si>
  <si>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</si>
  <si>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</si>
  <si>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</si>
  <si>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</si>
  <si>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</si>
  <si>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</si>
  <si>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</si>
  <si>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</si>
  <si>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</si>
  <si>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</si>
  <si>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</si>
  <si>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</si>
  <si>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</si>
  <si>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</si>
  <si>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</si>
  <si>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</si>
  <si>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</si>
  <si>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</si>
  <si>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</si>
  <si>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</si>
  <si>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</si>
  <si>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</si>
  <si>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</si>
  <si>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</si>
  <si>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</si>
  <si>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</si>
  <si>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</si>
  <si>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</si>
  <si>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</si>
  <si>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</si>
  <si>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</si>
  <si>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</si>
  <si>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</si>
  <si>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</si>
  <si>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</si>
  <si>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</si>
  <si>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</si>
  <si>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</si>
  <si>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</si>
  <si>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</si>
  <si>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</si>
  <si>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</si>
  <si>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</si>
  <si>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</si>
  <si>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</si>
  <si>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</si>
  <si>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</si>
  <si>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</si>
  <si>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</si>
  <si>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</si>
  <si>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</si>
  <si>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</si>
  <si>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</si>
  <si>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</si>
  <si>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</si>
  <si>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</si>
  <si>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</si>
  <si>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</si>
  <si>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</si>
  <si>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</si>
  <si>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</si>
  <si>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</si>
  <si>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</si>
  <si>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</si>
  <si>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</si>
  <si>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</si>
  <si>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</si>
  <si>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</si>
  <si>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</si>
  <si>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</si>
  <si>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</si>
  <si>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</si>
  <si>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</si>
  <si>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</si>
  <si>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</si>
  <si>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</si>
  <si>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</si>
  <si>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</si>
  <si>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</si>
  <si>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</si>
  <si>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</si>
  <si>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</si>
  <si>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</si>
  <si>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</si>
  <si>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</si>
  <si>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</si>
  <si>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</si>
  <si>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</si>
  <si>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</si>
  <si>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</si>
  <si>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</si>
  <si>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</si>
  <si>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</si>
  <si>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</si>
  <si>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</si>
  <si>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</si>
  <si>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</si>
  <si>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</si>
  <si>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</si>
  <si>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</si>
  <si>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</si>
  <si>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</si>
  <si>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</si>
  <si>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</si>
  <si>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</si>
  <si>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</si>
  <si>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</si>
  <si>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</si>
  <si>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</si>
  <si>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</si>
  <si>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</si>
  <si>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</si>
  <si>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</si>
  <si>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</si>
  <si>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</si>
  <si>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</si>
  <si>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</si>
  <si>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</si>
  <si>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</si>
  <si>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</si>
  <si>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</si>
  <si>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</si>
  <si>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</si>
  <si>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</si>
  <si>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</si>
  <si>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</si>
  <si>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</si>
  <si>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</si>
  <si>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</si>
  <si>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</si>
  <si>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</si>
  <si>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</si>
  <si>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</si>
  <si>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</si>
  <si>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</si>
  <si>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</si>
  <si>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</si>
  <si>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</si>
  <si>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</si>
  <si>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</si>
  <si>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</si>
  <si>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</si>
  <si>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</si>
  <si>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</si>
  <si>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</si>
  <si>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</si>
  <si>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</si>
  <si>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</si>
  <si>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</si>
  <si>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</si>
  <si>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</si>
  <si>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</si>
  <si>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</si>
  <si>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</si>
  <si>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</si>
  <si>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</si>
  <si>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</si>
  <si>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</si>
  <si>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</si>
  <si>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</si>
  <si>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</si>
  <si>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</si>
  <si>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</si>
  <si>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</si>
  <si>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</si>
  <si>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</si>
  <si>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</si>
  <si>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</si>
  <si>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</si>
  <si>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</si>
  <si>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</si>
  <si>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</si>
  <si>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</si>
  <si>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</si>
  <si>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</si>
  <si>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</si>
  <si>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</si>
  <si>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</si>
  <si>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</si>
  <si>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</si>
  <si>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</si>
  <si>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</si>
  <si>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</si>
  <si>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</si>
  <si>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</si>
  <si>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</si>
  <si>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</si>
  <si>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</si>
  <si>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</si>
  <si>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</si>
  <si>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</si>
  <si>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</si>
  <si>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</si>
  <si>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</si>
  <si>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</si>
  <si>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</si>
  <si>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</si>
  <si>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</si>
  <si>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</si>
  <si>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</si>
  <si>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</si>
  <si>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</si>
  <si>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</si>
  <si>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</si>
  <si>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</si>
  <si>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</si>
  <si>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</si>
  <si>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</si>
  <si>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</si>
  <si>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</si>
  <si>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</si>
  <si>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</si>
  <si>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</si>
  <si>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</si>
  <si>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</si>
  <si>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</si>
  <si>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</si>
  <si>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</si>
  <si>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</si>
  <si>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</si>
  <si>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</si>
  <si>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</si>
  <si>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</si>
  <si>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</si>
  <si>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</si>
  <si>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</si>
  <si>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</si>
  <si>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</si>
  <si>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</si>
  <si>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</si>
  <si>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</si>
  <si>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</si>
  <si>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</si>
  <si>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</si>
  <si>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</si>
  <si>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</si>
  <si>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</si>
  <si>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</si>
  <si>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</si>
  <si>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</si>
  <si>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</si>
  <si>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</si>
  <si>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</si>
  <si>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</si>
  <si>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</si>
  <si>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</si>
  <si>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</si>
  <si>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</si>
  <si>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</si>
  <si>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</si>
  <si>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</si>
  <si>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</si>
  <si>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</si>
  <si>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</si>
  <si>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</si>
  <si>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</si>
  <si>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</si>
  <si>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</si>
  <si>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</si>
  <si>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</si>
  <si>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</si>
  <si>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</si>
  <si>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</si>
  <si>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</si>
  <si>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</si>
  <si>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</si>
  <si>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</si>
  <si>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</si>
  <si>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</si>
  <si>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</si>
  <si>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</si>
  <si>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</si>
  <si>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</si>
  <si>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</si>
  <si>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</si>
  <si>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</si>
  <si>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</si>
  <si>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</si>
  <si>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</si>
  <si>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</si>
  <si>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</si>
  <si>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</si>
  <si>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</si>
  <si>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</si>
  <si>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</si>
  <si>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</si>
  <si>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</si>
  <si>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</si>
  <si>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</si>
  <si>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</si>
  <si>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</si>
  <si>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</si>
  <si>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</si>
  <si>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</si>
  <si>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</si>
  <si>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</si>
  <si>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</si>
  <si>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</si>
  <si>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</si>
  <si>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</si>
  <si>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</si>
  <si>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</si>
  <si>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</si>
  <si>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</si>
  <si>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</si>
  <si>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</si>
  <si>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</si>
  <si>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</si>
  <si>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</si>
  <si>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</si>
  <si>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</si>
  <si>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</si>
  <si>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</si>
  <si>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</si>
  <si>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</si>
  <si>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</si>
  <si>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</si>
  <si>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</si>
  <si>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</si>
  <si>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</si>
  <si>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</si>
  <si>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</si>
  <si>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</si>
  <si>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</si>
  <si>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</si>
  <si>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</si>
  <si>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</si>
  <si>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</si>
  <si>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</si>
  <si>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</si>
  <si>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</si>
  <si>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</si>
  <si>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</si>
  <si>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</si>
  <si>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</si>
  <si>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</si>
  <si>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</si>
  <si>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</si>
  <si>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</si>
  <si>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</si>
  <si>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</si>
  <si>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</si>
  <si>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</si>
  <si>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</si>
  <si>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</si>
  <si>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</si>
  <si>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</si>
  <si>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</si>
  <si>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</si>
  <si>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</si>
  <si>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</si>
  <si>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</si>
  <si>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</si>
  <si>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</si>
  <si>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</si>
  <si>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</si>
  <si>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</si>
  <si>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</si>
  <si>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</si>
  <si>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</si>
  <si>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</si>
  <si>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</si>
  <si>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</si>
  <si>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</si>
  <si>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</si>
  <si>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</si>
  <si>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</si>
  <si>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</si>
  <si>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</si>
  <si>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</si>
  <si>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</si>
  <si>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</si>
  <si>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</si>
  <si>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</si>
  <si>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</si>
  <si>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</si>
  <si>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</si>
  <si>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</si>
  <si>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</si>
  <si>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</si>
  <si>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</si>
  <si>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</si>
  <si>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</si>
  <si>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</si>
  <si>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</si>
  <si>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</si>
  <si>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</si>
  <si>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</si>
  <si>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</si>
  <si>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</si>
  <si>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</si>
  <si>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</si>
  <si>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</si>
  <si>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</si>
  <si>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</si>
  <si>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</si>
  <si>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</si>
  <si>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</si>
  <si>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</si>
  <si>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</si>
  <si>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</si>
  <si>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</si>
  <si>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</si>
  <si>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</si>
  <si>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</si>
  <si>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</si>
  <si>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</si>
  <si>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</si>
  <si>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</si>
  <si>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</si>
  <si>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</si>
  <si>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</si>
  <si>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</si>
  <si>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</si>
  <si>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</si>
  <si>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</si>
  <si>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</si>
  <si>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</si>
  <si>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</si>
  <si>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</si>
  <si>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</si>
  <si>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</si>
  <si>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</si>
  <si>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</si>
  <si>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</si>
  <si>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</si>
  <si>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</si>
  <si>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</si>
  <si>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</si>
  <si>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</si>
  <si>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</si>
  <si>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</si>
  <si>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</si>
  <si>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</si>
  <si>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</si>
  <si>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</si>
  <si>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</si>
  <si>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</si>
  <si>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</si>
  <si>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</si>
  <si>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</si>
  <si>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</si>
  <si>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</si>
  <si>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</si>
  <si>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</si>
  <si>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</si>
  <si>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</si>
  <si>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</si>
  <si>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</si>
  <si>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</si>
  <si>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</si>
  <si>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</si>
  <si>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</si>
  <si>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</si>
  <si>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</si>
  <si>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</si>
  <si>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</si>
  <si>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</si>
  <si>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</si>
  <si>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</si>
  <si>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</si>
  <si>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</si>
  <si>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</si>
  <si>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</si>
  <si>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</si>
  <si>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</si>
  <si>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</si>
  <si>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</si>
  <si>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</si>
  <si>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</si>
  <si>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</si>
  <si>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</si>
  <si>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</si>
  <si>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</si>
  <si>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</si>
  <si>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</si>
  <si>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</si>
  <si>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</si>
  <si>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</si>
  <si>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</si>
  <si>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</si>
  <si>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</si>
  <si>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</si>
  <si>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</si>
  <si>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</si>
  <si>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</si>
  <si>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</si>
  <si>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</si>
  <si>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</si>
  <si>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</si>
  <si>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</si>
  <si>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</si>
  <si>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</si>
  <si>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</si>
  <si>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</si>
  <si>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</si>
  <si>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</si>
  <si>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</si>
  <si>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</si>
  <si>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</si>
  <si>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</si>
  <si>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</si>
  <si>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</si>
  <si>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</si>
  <si>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</si>
  <si>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</si>
  <si>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</si>
  <si>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</si>
  <si>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</si>
  <si>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</si>
  <si>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</si>
  <si>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</si>
  <si>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</si>
  <si>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</si>
  <si>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</si>
  <si>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</si>
  <si>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</si>
  <si>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</si>
  <si>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</si>
  <si>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</si>
  <si>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</si>
  <si>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</si>
  <si>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</si>
  <si>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</si>
  <si>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</si>
  <si>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</si>
  <si>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</si>
  <si>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</si>
  <si>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</si>
  <si>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</si>
  <si>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</si>
  <si>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</si>
  <si>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</si>
  <si>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</si>
  <si>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</si>
  <si>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</si>
  <si>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</si>
  <si>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</si>
  <si>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</si>
  <si>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</si>
  <si>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</si>
  <si>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</si>
  <si>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</si>
  <si>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</si>
  <si>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</si>
  <si>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</si>
  <si>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</si>
  <si>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</si>
  <si>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</si>
  <si>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</si>
  <si>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</si>
  <si>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</si>
  <si>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</si>
  <si>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</si>
  <si>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</si>
  <si>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</si>
  <si>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</si>
  <si>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</si>
  <si>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</si>
  <si>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</si>
  <si>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</si>
  <si>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</si>
  <si>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</si>
  <si>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</si>
  <si>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</si>
  <si>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</si>
  <si>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</si>
  <si>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</si>
  <si>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</si>
  <si>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</si>
  <si>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</si>
  <si>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</si>
  <si>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</si>
  <si>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</si>
  <si>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</si>
  <si>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</si>
  <si>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</si>
  <si>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</si>
  <si>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</si>
  <si>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</si>
  <si>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</si>
  <si>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</si>
  <si>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</si>
  <si>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</si>
  <si>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</si>
  <si>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</si>
  <si>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</si>
  <si>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</si>
  <si>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</si>
  <si>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</si>
  <si>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</si>
  <si>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</si>
  <si>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</si>
  <si>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</si>
  <si>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</si>
  <si>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</si>
  <si>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</si>
  <si>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</si>
  <si>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</si>
  <si>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</si>
  <si>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</si>
  <si>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</si>
  <si>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</si>
  <si>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</si>
  <si>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</si>
  <si>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</si>
  <si>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</si>
  <si>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</si>
  <si>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</si>
  <si>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</si>
  <si>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</si>
  <si>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</si>
  <si>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</si>
  <si>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</si>
  <si>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</si>
  <si>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</si>
  <si>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</si>
  <si>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</si>
  <si>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</si>
  <si>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</si>
  <si>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</si>
  <si>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</si>
  <si>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</si>
  <si>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</si>
  <si>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</si>
  <si>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</si>
  <si>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</si>
  <si>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</si>
  <si>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</si>
  <si>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</si>
  <si>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</si>
  <si>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</si>
  <si>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</si>
  <si>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</si>
  <si>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</si>
  <si>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</si>
  <si>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</si>
  <si>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</si>
  <si>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</si>
  <si>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</si>
  <si>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</si>
  <si>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</si>
  <si>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</si>
  <si>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</si>
  <si>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</si>
  <si>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</si>
  <si>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</si>
  <si>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</si>
  <si>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</si>
  <si>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</si>
  <si>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</si>
  <si>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</si>
  <si>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</si>
  <si>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</si>
  <si>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</si>
  <si>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</si>
  <si>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</si>
  <si>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</si>
  <si>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</si>
  <si>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</si>
  <si>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</si>
  <si>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</si>
  <si>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</si>
  <si>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</si>
  <si>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</si>
  <si>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</si>
  <si>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</si>
  <si>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</si>
  <si>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</si>
  <si>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</si>
  <si>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</si>
  <si>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</si>
  <si>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</si>
  <si>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</si>
  <si>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</si>
  <si>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</si>
  <si>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</si>
  <si>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</si>
  <si>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</si>
  <si>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</si>
  <si>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</si>
  <si>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</si>
  <si>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</si>
  <si>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</si>
  <si>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</si>
  <si>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</si>
  <si>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</si>
  <si>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</si>
  <si>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</si>
  <si>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</si>
  <si>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</si>
  <si>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</si>
  <si>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</si>
  <si>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</si>
  <si>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</si>
  <si>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</si>
  <si>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</si>
  <si>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</si>
  <si>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</si>
  <si>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</si>
  <si>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</si>
  <si>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</si>
  <si>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</si>
  <si>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</si>
  <si>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</si>
  <si>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</si>
  <si>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</si>
  <si>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</si>
  <si>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</si>
  <si>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</si>
  <si>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</si>
  <si>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</si>
  <si>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</si>
  <si>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</si>
  <si>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</si>
  <si>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</si>
  <si>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</si>
  <si>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</si>
  <si>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</si>
  <si>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</si>
  <si>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</si>
  <si>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</si>
  <si>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</si>
  <si>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</si>
  <si>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</si>
  <si>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</si>
  <si>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</si>
  <si>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</si>
  <si>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</si>
  <si>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</si>
  <si>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</si>
  <si>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</si>
  <si>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</si>
  <si>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</si>
  <si>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</si>
  <si>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</si>
  <si>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</si>
  <si>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</si>
  <si>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</si>
  <si>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</si>
  <si>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</si>
  <si>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</si>
  <si>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</si>
  <si>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</si>
  <si>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</si>
  <si>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</si>
  <si>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</si>
  <si>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</si>
  <si>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</si>
  <si>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</si>
  <si>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</si>
  <si>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</si>
  <si>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</si>
  <si>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</si>
  <si>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</si>
  <si>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</si>
  <si>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</si>
  <si>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</si>
  <si>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</si>
  <si>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</si>
  <si>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</si>
  <si>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</si>
  <si>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</si>
  <si>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</si>
  <si>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</si>
  <si>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</si>
  <si>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</si>
  <si>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</si>
  <si>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</si>
  <si>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</si>
  <si>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</si>
  <si>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</si>
  <si>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</si>
  <si>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</si>
  <si>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</si>
  <si>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</si>
  <si>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</si>
  <si>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</si>
  <si>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</si>
  <si>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</si>
  <si>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</si>
  <si>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</si>
  <si>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</si>
  <si>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</si>
  <si>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</si>
  <si>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</si>
  <si>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</si>
  <si>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</si>
  <si>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</si>
  <si>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</si>
  <si>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</si>
  <si>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</si>
  <si>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</si>
  <si>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</si>
  <si>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</si>
  <si>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</si>
  <si>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</si>
  <si>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</si>
  <si>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</si>
  <si>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</si>
  <si>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</si>
  <si>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</si>
  <si>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</si>
  <si>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</si>
  <si>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</si>
  <si>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</si>
  <si>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</si>
  <si>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</si>
  <si>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</si>
  <si>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</si>
  <si>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</si>
  <si>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</si>
  <si>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</si>
  <si>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</si>
  <si>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</si>
  <si>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</si>
  <si>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</si>
  <si>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</si>
  <si>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</si>
  <si>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</si>
  <si>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</si>
  <si>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</si>
  <si>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</si>
  <si>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</si>
  <si>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</si>
  <si>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</si>
  <si>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</si>
  <si>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</si>
  <si>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</si>
  <si>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</si>
  <si>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</si>
  <si>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</si>
  <si>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</si>
  <si>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</si>
  <si>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</si>
  <si>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</si>
  <si>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</si>
  <si>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</si>
  <si>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</si>
  <si>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</si>
  <si>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</si>
  <si>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</si>
  <si>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</si>
  <si>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</si>
  <si>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</si>
  <si>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</si>
  <si>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</si>
  <si>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</si>
  <si>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</si>
  <si>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</si>
  <si>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</si>
  <si>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</si>
  <si>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</si>
  <si>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</si>
  <si>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</si>
  <si>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</si>
  <si>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</si>
  <si>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</si>
  <si>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</si>
  <si>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</si>
  <si>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</si>
  <si>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</si>
  <si>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</si>
  <si>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</si>
  <si>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</si>
  <si>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</si>
  <si>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</si>
  <si>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</si>
  <si>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</si>
  <si>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</si>
  <si>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</si>
  <si>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</si>
  <si>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</si>
  <si>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</si>
  <si>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</si>
  <si>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</si>
  <si>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</si>
  <si>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</si>
  <si>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</si>
  <si>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</si>
  <si>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</si>
  <si>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</si>
  <si>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</si>
  <si>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</si>
  <si>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</si>
  <si>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</si>
  <si>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</si>
  <si>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</si>
  <si>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</si>
  <si>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</si>
  <si>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</si>
  <si>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</si>
  <si>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</si>
  <si>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</si>
  <si>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</si>
  <si>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</si>
  <si>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</si>
  <si>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</si>
  <si>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</si>
  <si>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</si>
  <si>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</si>
  <si>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</si>
  <si>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</si>
  <si>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</si>
  <si>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</si>
  <si>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</si>
  <si>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</si>
  <si>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</si>
  <si>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</si>
  <si>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</si>
  <si>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</si>
  <si>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</si>
  <si>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</si>
  <si>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</si>
  <si>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</si>
  <si>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</si>
  <si>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</si>
  <si>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</si>
  <si>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</si>
  <si>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</si>
  <si>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</si>
  <si>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</si>
  <si>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</si>
  <si>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</si>
  <si>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</si>
  <si>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</si>
  <si>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</si>
  <si>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</si>
  <si>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</si>
  <si>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</si>
  <si>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</si>
  <si>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</si>
  <si>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</si>
  <si>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</si>
  <si>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</si>
  <si>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</si>
  <si>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</si>
  <si>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</si>
  <si>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</si>
  <si>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</si>
  <si>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</si>
  <si>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</si>
  <si>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</si>
  <si>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</si>
  <si>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</si>
  <si>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</si>
  <si>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</si>
  <si>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</si>
  <si>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</si>
  <si>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</si>
  <si>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</si>
  <si>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</si>
  <si>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</si>
  <si>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</si>
  <si>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</si>
  <si>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</si>
  <si>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</si>
  <si>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</si>
  <si>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</si>
  <si>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</si>
  <si>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</si>
  <si>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</si>
  <si>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</si>
  <si>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</si>
  <si>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</si>
  <si>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</si>
  <si>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</si>
  <si>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</si>
  <si>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</si>
  <si>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</si>
  <si>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</si>
  <si>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</si>
  <si>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</si>
  <si>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</si>
  <si>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</si>
  <si>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</si>
  <si>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</si>
  <si>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</si>
  <si>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</si>
  <si>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</si>
  <si>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</si>
  <si>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</si>
  <si>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</si>
  <si>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</si>
  <si>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</si>
  <si>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</si>
  <si>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</si>
  <si>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</si>
  <si>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</si>
  <si>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</si>
  <si>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</si>
  <si>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</si>
  <si>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</si>
  <si>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</si>
  <si>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</si>
  <si>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</si>
  <si>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</si>
  <si>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</si>
  <si>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</si>
  <si>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</si>
  <si>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</si>
  <si>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</si>
  <si>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</si>
  <si>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</si>
  <si>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</si>
  <si>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</si>
  <si>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</si>
  <si>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</si>
  <si>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</si>
  <si>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</si>
  <si>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</si>
  <si>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</si>
  <si>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</si>
  <si>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</si>
  <si>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</si>
  <si>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</si>
  <si>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</si>
  <si>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</si>
  <si>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</si>
  <si>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</si>
  <si>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</si>
  <si>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</si>
  <si>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</si>
  <si>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</si>
  <si>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</si>
  <si>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</si>
  <si>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</si>
  <si>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</si>
  <si>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</si>
  <si>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</si>
  <si>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</si>
  <si>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</si>
  <si>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</si>
  <si>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</si>
  <si>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</si>
  <si>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</si>
  <si>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</si>
  <si>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</si>
  <si>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</si>
  <si>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</si>
  <si>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</si>
  <si>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</si>
  <si>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</si>
  <si>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</si>
  <si>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</si>
  <si>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</si>
  <si>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</si>
  <si>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</si>
  <si>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</si>
  <si>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</si>
  <si>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</si>
  <si>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</si>
  <si>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</si>
  <si>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</si>
  <si>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</si>
  <si>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</si>
  <si>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</si>
  <si>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</si>
  <si>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</si>
  <si>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</si>
  <si>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</si>
  <si>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</si>
  <si>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</si>
  <si>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</si>
  <si>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</si>
  <si>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</si>
  <si>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</si>
  <si>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</si>
  <si>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</si>
  <si>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</si>
  <si>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</si>
  <si>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</si>
  <si>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</si>
  <si>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</si>
  <si>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</si>
  <si>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</si>
  <si>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</si>
  <si>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</si>
  <si>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</si>
  <si>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</si>
  <si>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</si>
  <si>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</si>
  <si>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</si>
  <si>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</si>
  <si>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</si>
  <si>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</si>
  <si>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</si>
  <si>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</si>
  <si>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</si>
  <si>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</si>
  <si>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</si>
  <si>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</si>
  <si>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</si>
  <si>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</si>
  <si>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</si>
  <si>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</si>
  <si>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</si>
  <si>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</si>
  <si>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</si>
  <si>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</si>
  <si>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</si>
  <si>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</si>
  <si>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</si>
  <si>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</si>
  <si>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</si>
  <si>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</si>
  <si>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</si>
  <si>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</si>
  <si>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</si>
  <si>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</si>
  <si>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</si>
  <si>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</si>
  <si>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</si>
  <si>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</si>
  <si>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</si>
  <si>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</si>
  <si>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</si>
  <si>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</si>
  <si>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</si>
  <si>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</si>
  <si>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</si>
  <si>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</si>
  <si>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</si>
  <si>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</si>
  <si>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</si>
  <si>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</si>
  <si>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</si>
  <si>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</si>
  <si>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</si>
  <si>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</si>
  <si>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</si>
  <si>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</si>
  <si>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</si>
  <si>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</si>
  <si>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</si>
  <si>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</si>
  <si>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</si>
  <si>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</si>
  <si>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</si>
  <si>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</si>
  <si>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</si>
  <si>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</si>
  <si>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</si>
  <si>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</si>
  <si>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</si>
  <si>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</si>
  <si>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</si>
  <si>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</si>
  <si>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</si>
  <si>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</si>
  <si>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</si>
  <si>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</si>
  <si>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</si>
  <si>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</si>
  <si>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</si>
  <si>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</si>
  <si>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</si>
  <si>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</si>
  <si>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</si>
  <si>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</si>
  <si>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</si>
  <si>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</si>
  <si>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</si>
  <si>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</si>
  <si>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</si>
  <si>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</si>
  <si>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</si>
  <si>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</si>
  <si>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</si>
  <si>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</si>
  <si>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</si>
  <si>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</si>
  <si>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</si>
  <si>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</si>
  <si>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</si>
  <si>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</si>
  <si>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</si>
  <si>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</si>
  <si>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</si>
  <si>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</si>
  <si>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</si>
  <si>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</si>
  <si>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</si>
  <si>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</si>
  <si>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</si>
  <si>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</si>
  <si>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</si>
  <si>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</si>
  <si>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</si>
  <si>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</si>
  <si>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</si>
  <si>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</si>
  <si>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</si>
  <si>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</si>
  <si>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</si>
  <si>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</si>
  <si>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</si>
  <si>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</si>
  <si>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</si>
  <si>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</si>
  <si>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</si>
  <si>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</si>
  <si>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</si>
  <si>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</si>
  <si>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</si>
  <si>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</si>
  <si>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</si>
  <si>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</si>
  <si>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</si>
  <si>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</si>
  <si>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</si>
  <si>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</si>
  <si>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</si>
  <si>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</si>
  <si>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</si>
  <si>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</si>
  <si>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</si>
  <si>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</si>
  <si>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</si>
  <si>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</si>
  <si>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</si>
  <si>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</si>
  <si>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</si>
  <si>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</si>
  <si>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</si>
  <si>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</si>
  <si>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</si>
  <si>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</si>
  <si>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</si>
  <si>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</si>
  <si>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</si>
  <si>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</si>
  <si>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</si>
  <si>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</si>
  <si>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</si>
  <si>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</si>
  <si>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</si>
  <si>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</si>
  <si>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</si>
  <si>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</si>
  <si>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</si>
  <si>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</si>
  <si>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</si>
  <si>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</si>
  <si>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</si>
  <si>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</si>
  <si>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</si>
  <si>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</si>
  <si>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</si>
  <si>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</si>
  <si>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</si>
  <si>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</si>
  <si>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</si>
  <si>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</si>
  <si>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</si>
  <si>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</si>
  <si>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</si>
  <si>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</si>
  <si>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</si>
  <si>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</si>
  <si>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</si>
  <si>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</si>
  <si>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</si>
  <si>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</si>
  <si>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</si>
  <si>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</si>
  <si>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</si>
  <si>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</si>
  <si>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</si>
  <si>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</si>
  <si>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</si>
  <si>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</si>
  <si>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</si>
  <si>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</si>
  <si>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</si>
  <si>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</si>
  <si>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</si>
  <si>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</si>
  <si>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</si>
  <si>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</si>
  <si>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</si>
  <si>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</si>
  <si>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</si>
  <si>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</si>
  <si>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</si>
  <si>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</si>
  <si>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</si>
  <si>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</si>
  <si>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</si>
  <si>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</si>
  <si>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</si>
  <si>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</si>
  <si>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</si>
  <si>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</si>
  <si>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</si>
  <si>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</si>
  <si>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</si>
  <si>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</si>
  <si>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</si>
  <si>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</si>
  <si>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</si>
  <si>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</si>
  <si>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</si>
  <si>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</si>
  <si>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</si>
  <si>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</si>
  <si>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</si>
  <si>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</si>
  <si>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</si>
  <si>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</si>
  <si>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</si>
  <si>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</si>
  <si>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</si>
  <si>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</si>
  <si>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</si>
  <si>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</si>
  <si>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</si>
  <si>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</si>
  <si>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</si>
  <si>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</si>
  <si>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</si>
  <si>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</si>
  <si>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</si>
  <si>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</si>
  <si>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</si>
  <si>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</si>
  <si>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</si>
  <si>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</si>
  <si>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</si>
  <si>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</si>
  <si>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</si>
  <si>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</si>
  <si>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</si>
  <si>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</si>
  <si>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</si>
  <si>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</si>
  <si>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</si>
  <si>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</si>
  <si>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</si>
  <si>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</si>
  <si>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</si>
  <si>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</si>
  <si>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</si>
  <si>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</si>
  <si>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</si>
  <si>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</si>
  <si>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</si>
  <si>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</si>
  <si>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</si>
  <si>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</si>
  <si>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</si>
  <si>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</si>
  <si>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</si>
  <si>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</si>
  <si>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</si>
  <si>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</si>
  <si>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</si>
  <si>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</si>
  <si>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</si>
  <si>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</si>
  <si>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</si>
  <si>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</si>
  <si>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</si>
  <si>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</si>
  <si>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</si>
  <si>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</si>
  <si>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</si>
  <si>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</si>
  <si>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</si>
  <si>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</si>
  <si>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</si>
  <si>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</si>
  <si>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</si>
  <si>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</si>
  <si>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</si>
  <si>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</si>
  <si>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</si>
  <si>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</si>
  <si>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</si>
  <si>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</si>
  <si>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</si>
  <si>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</si>
  <si>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</si>
  <si>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</si>
  <si>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</si>
  <si>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</si>
  <si>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</si>
  <si>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</si>
  <si>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</si>
  <si>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</si>
  <si>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</si>
  <si>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</si>
  <si>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</si>
  <si>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</si>
  <si>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</si>
  <si>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</si>
  <si>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</si>
  <si>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</si>
  <si>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</si>
  <si>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</si>
  <si>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</si>
  <si>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</si>
  <si>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</si>
  <si>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</si>
  <si>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</si>
  <si>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</si>
  <si>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</si>
  <si>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</si>
  <si>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</si>
  <si>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</si>
  <si>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</si>
  <si>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</si>
  <si>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</si>
  <si>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</si>
  <si>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</si>
  <si>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</si>
  <si>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</si>
  <si>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</si>
  <si>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</si>
  <si>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</si>
  <si>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</si>
  <si>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</si>
  <si>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</si>
  <si>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</si>
  <si>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</si>
  <si>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</si>
  <si>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</si>
  <si>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</si>
  <si>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</si>
  <si>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</si>
  <si>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</si>
  <si>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</si>
  <si>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</si>
  <si>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</si>
  <si>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</si>
  <si>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</si>
  <si>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</si>
  <si>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</si>
  <si>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</si>
  <si>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</si>
  <si>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</si>
  <si>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</si>
  <si>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</si>
  <si>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</si>
  <si>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</si>
  <si>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</si>
  <si>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</si>
  <si>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</si>
  <si>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</si>
  <si>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</si>
  <si>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</si>
  <si>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</si>
  <si>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</si>
  <si>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</si>
  <si>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</si>
  <si>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</si>
  <si>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</si>
  <si>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</si>
  <si>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</si>
  <si>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</si>
  <si>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</si>
  <si>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</si>
  <si>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</si>
  <si>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</si>
  <si>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</si>
  <si>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</si>
  <si>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</si>
  <si>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</si>
  <si>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</si>
  <si>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</si>
  <si>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</si>
  <si>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</si>
  <si>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</si>
  <si>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</si>
  <si>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</si>
  <si>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</si>
  <si>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</si>
  <si>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</si>
  <si>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</si>
  <si>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</si>
  <si>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</si>
  <si>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</si>
  <si>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</si>
  <si>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</si>
  <si>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</si>
  <si>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</si>
  <si>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</si>
  <si>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</si>
  <si>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</si>
  <si>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</si>
  <si>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</si>
  <si>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</si>
  <si>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</si>
  <si>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</si>
  <si>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</si>
  <si>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</si>
  <si>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</si>
  <si>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</si>
  <si>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</si>
  <si>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</si>
  <si>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</si>
  <si>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</si>
  <si>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</si>
  <si>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</si>
  <si>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</si>
  <si>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</si>
  <si>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</si>
  <si>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</si>
  <si>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</si>
  <si>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</si>
  <si>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</si>
  <si>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</si>
  <si>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</si>
  <si>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</si>
  <si>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</si>
  <si>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</si>
  <si>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</si>
  <si>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</si>
  <si>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</si>
  <si>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</si>
  <si>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</si>
  <si>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</si>
  <si>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</si>
  <si>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</si>
  <si>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</si>
  <si>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</si>
  <si>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</si>
  <si>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</si>
  <si>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</si>
  <si>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</si>
  <si>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</si>
  <si>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</si>
  <si>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</si>
  <si>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</si>
  <si>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</si>
  <si>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</si>
  <si>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</si>
  <si>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</si>
  <si>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</si>
  <si>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</si>
  <si>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</si>
  <si>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</si>
  <si>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</si>
  <si>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</si>
  <si>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</si>
  <si>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</si>
  <si>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</si>
  <si>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</si>
  <si>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</si>
  <si>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</si>
  <si>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</si>
  <si>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</si>
  <si>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</si>
  <si>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</si>
  <si>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</si>
  <si>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</si>
  <si>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</si>
  <si>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</si>
  <si>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</si>
  <si>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</si>
  <si>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</si>
  <si>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</si>
  <si>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</si>
  <si>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</si>
  <si>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</si>
  <si>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</si>
  <si>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</si>
  <si>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</si>
  <si>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</si>
  <si>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</si>
  <si>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</si>
  <si>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</si>
  <si>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</si>
  <si>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</si>
  <si>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</si>
  <si>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</si>
  <si>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</si>
  <si>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</si>
  <si>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</si>
  <si>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</si>
  <si>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</si>
  <si>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</si>
  <si>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</si>
  <si>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</si>
  <si>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</si>
  <si>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</si>
  <si>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</si>
  <si>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</si>
  <si>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</si>
  <si>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</si>
  <si>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</si>
  <si>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</si>
  <si>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</si>
  <si>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</si>
  <si>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</si>
  <si>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</si>
  <si>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</si>
  <si>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</si>
  <si>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</si>
  <si>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</si>
  <si>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</si>
  <si>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</si>
  <si>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</si>
  <si>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</si>
  <si>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</si>
  <si>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</si>
  <si>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</si>
  <si>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</si>
  <si>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</si>
  <si>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</si>
  <si>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</si>
  <si>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</si>
  <si>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</si>
  <si>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</si>
  <si>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</si>
  <si>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</si>
  <si>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</si>
  <si>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</si>
  <si>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</si>
  <si>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</si>
  <si>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</si>
  <si>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</si>
  <si>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</si>
  <si>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</si>
  <si>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</si>
  <si>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</si>
  <si>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</si>
  <si>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</si>
  <si>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</si>
  <si>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</si>
  <si>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</si>
  <si>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</si>
  <si>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</si>
  <si>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</si>
  <si>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</si>
  <si>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</si>
  <si>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</si>
  <si>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</si>
  <si>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</si>
  <si>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</si>
  <si>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</si>
  <si>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</si>
  <si>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</si>
  <si>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</si>
  <si>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</si>
  <si>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</si>
  <si>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</si>
  <si>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</si>
  <si>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</si>
  <si>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</si>
  <si>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</si>
  <si>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</si>
  <si>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</si>
  <si>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</si>
  <si>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</si>
  <si>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</si>
  <si>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</si>
  <si>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</si>
  <si>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</si>
  <si>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</si>
  <si>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</si>
  <si>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</si>
  <si>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</si>
  <si>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</si>
  <si>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</si>
  <si>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</si>
  <si>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</si>
  <si>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</si>
  <si>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</si>
  <si>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</si>
  <si>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</si>
  <si>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</si>
  <si>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</si>
  <si>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</si>
  <si>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</si>
  <si>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</si>
  <si>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</si>
  <si>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</si>
  <si>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</si>
  <si>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</si>
  <si>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</si>
  <si>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</si>
  <si>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</si>
  <si>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</si>
  <si>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</si>
  <si>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</si>
  <si>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</si>
  <si>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</si>
  <si>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</si>
  <si>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</si>
  <si>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</si>
  <si>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</si>
  <si>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</si>
  <si>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</si>
  <si>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</si>
  <si>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</si>
  <si>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</si>
  <si>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</si>
  <si>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</si>
  <si>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</si>
  <si>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</si>
  <si>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</si>
  <si>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</si>
  <si>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</si>
  <si>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</si>
  <si>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</si>
  <si>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</si>
  <si>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</si>
  <si>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</si>
  <si>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</si>
  <si>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</si>
  <si>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</si>
  <si>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</si>
  <si>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</si>
  <si>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</si>
  <si>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</si>
  <si>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</si>
  <si>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</si>
  <si>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</si>
  <si>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</si>
  <si>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</si>
  <si>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</si>
  <si>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</si>
  <si>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</si>
  <si>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</si>
  <si>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</si>
  <si>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</si>
  <si>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</si>
  <si>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</si>
  <si>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</si>
  <si>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</si>
  <si>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</si>
  <si>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</si>
  <si>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</si>
  <si>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</si>
  <si>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</si>
  <si>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</si>
  <si>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</si>
  <si>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</si>
  <si>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</si>
  <si>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</si>
  <si>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</si>
  <si>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</si>
  <si>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</si>
  <si>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</si>
  <si>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</si>
  <si>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</si>
  <si>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</si>
  <si>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</si>
  <si>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</si>
  <si>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</si>
  <si>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</si>
  <si>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</si>
  <si>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</si>
  <si>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</si>
  <si>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</si>
  <si>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</si>
  <si>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</si>
  <si>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</si>
  <si>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</si>
  <si>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</si>
  <si>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</si>
  <si>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</si>
  <si>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</si>
  <si>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</si>
  <si>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</si>
  <si>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</si>
  <si>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</si>
  <si>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</si>
  <si>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</si>
  <si>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</si>
  <si>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</si>
  <si>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</si>
  <si>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</si>
  <si>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</si>
  <si>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</si>
  <si>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</si>
  <si>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</si>
  <si>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</si>
  <si>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</si>
  <si>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</si>
  <si>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</si>
  <si>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</si>
  <si>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</si>
  <si>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</si>
  <si>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</si>
  <si>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</si>
  <si>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</si>
  <si>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</si>
  <si>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</si>
  <si>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</si>
  <si>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</si>
  <si>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</si>
  <si>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</si>
  <si>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</si>
  <si>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</si>
  <si>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</si>
  <si>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</si>
  <si>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</si>
  <si>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</si>
  <si>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</si>
  <si>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</si>
  <si>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</si>
  <si>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</si>
  <si>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</si>
  <si>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</si>
  <si>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</si>
  <si>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</si>
  <si>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</si>
  <si>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</si>
  <si>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</si>
  <si>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</si>
  <si>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</si>
  <si>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</si>
  <si>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</si>
  <si>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</si>
  <si>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</si>
  <si>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</si>
  <si>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</si>
  <si>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</si>
  <si>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</si>
  <si>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</si>
  <si>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</si>
  <si>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</si>
  <si>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</si>
  <si>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</si>
  <si>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</si>
  <si>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</si>
  <si>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</si>
  <si>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</si>
  <si>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</si>
  <si>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</si>
  <si>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</si>
  <si>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</si>
  <si>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</si>
  <si>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</si>
  <si>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</si>
  <si>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</si>
  <si>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</si>
  <si>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</si>
  <si>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</si>
  <si>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</si>
  <si>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</si>
  <si>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</si>
  <si>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</si>
  <si>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</si>
  <si>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</si>
  <si>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</si>
  <si>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</si>
  <si>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</si>
  <si>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</si>
  <si>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</si>
  <si>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</si>
  <si>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</si>
  <si>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</si>
  <si>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</si>
  <si>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</si>
  <si>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</si>
  <si>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</si>
  <si>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</si>
  <si>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</si>
  <si>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</si>
  <si>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</si>
  <si>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</si>
  <si>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</si>
  <si>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</si>
  <si>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</si>
  <si>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</si>
  <si>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</si>
  <si>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</si>
  <si>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</si>
  <si>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</si>
  <si>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</si>
  <si>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</si>
  <si>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</si>
  <si>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</si>
  <si>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</si>
  <si>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</si>
  <si>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</si>
  <si>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</si>
  <si>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</si>
  <si>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</si>
  <si>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</si>
  <si>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</si>
  <si>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</si>
  <si>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</si>
  <si>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</si>
  <si>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</si>
  <si>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</si>
  <si>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</si>
  <si>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</si>
  <si>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</si>
  <si>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</si>
  <si>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</si>
  <si>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</si>
  <si>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</si>
  <si>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</si>
  <si>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</si>
  <si>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</si>
  <si>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</si>
  <si>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</si>
  <si>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</si>
  <si>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</si>
  <si>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</si>
  <si>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</si>
  <si>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</si>
  <si>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</si>
  <si>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</si>
  <si>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</si>
  <si>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</si>
  <si>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</si>
  <si>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</si>
  <si>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</si>
  <si>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</si>
  <si>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</si>
  <si>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</si>
  <si>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</si>
  <si>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</si>
  <si>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</si>
  <si>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</si>
  <si>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</si>
  <si>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</si>
  <si>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</si>
  <si>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</si>
  <si>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</si>
  <si>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</si>
  <si>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</si>
  <si>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</si>
  <si>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</si>
  <si>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</si>
  <si>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</si>
  <si>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</si>
  <si>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</si>
  <si>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</si>
  <si>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</si>
  <si>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</si>
  <si>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</si>
  <si>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</si>
  <si>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</si>
  <si>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</si>
  <si>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</si>
  <si>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</si>
  <si>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</si>
  <si>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</si>
  <si>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</si>
  <si>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</si>
  <si>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</si>
  <si>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</si>
  <si>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</si>
  <si>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</si>
  <si>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</si>
  <si>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</si>
  <si>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</si>
  <si>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</si>
  <si>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</si>
  <si>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</si>
  <si>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</si>
  <si>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</si>
  <si>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</si>
  <si>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</si>
  <si>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</si>
  <si>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</si>
  <si>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</si>
  <si>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</si>
  <si>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</si>
  <si>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</si>
  <si>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</si>
  <si>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</si>
  <si>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</si>
  <si>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</si>
  <si>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</si>
  <si>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</si>
  <si>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</si>
  <si>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</si>
  <si>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</si>
  <si>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</si>
  <si>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</si>
  <si>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</si>
  <si>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</si>
  <si>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</si>
  <si>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</si>
  <si>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</si>
  <si>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</si>
  <si>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</si>
  <si>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</si>
  <si>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</si>
  <si>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</si>
  <si>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</si>
  <si>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</si>
  <si>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</si>
  <si>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</si>
  <si>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</si>
  <si>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</si>
  <si>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</si>
  <si>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</si>
  <si>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</si>
  <si>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</si>
  <si>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</si>
  <si>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</si>
  <si>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</si>
  <si>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</si>
  <si>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</si>
  <si>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</si>
  <si>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</si>
  <si>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</si>
  <si>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</si>
  <si>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</si>
  <si>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</si>
  <si>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</si>
  <si>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</si>
  <si>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</si>
  <si>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</si>
  <si>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</si>
  <si>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</si>
  <si>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</si>
  <si>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</si>
  <si>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</si>
  <si>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</si>
  <si>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</si>
  <si>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</si>
  <si>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</si>
  <si>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</si>
  <si>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</si>
  <si>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</si>
  <si>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</si>
  <si>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</si>
  <si>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</si>
  <si>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</si>
  <si>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</si>
  <si>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</si>
  <si>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</si>
  <si>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</si>
  <si>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</si>
  <si>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</si>
  <si>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</si>
  <si>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</si>
  <si>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</si>
  <si>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</si>
  <si>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</si>
  <si>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</si>
  <si>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</si>
  <si>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</si>
  <si>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</si>
  <si>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</si>
  <si>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</si>
  <si>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</si>
  <si>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</si>
  <si>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</si>
  <si>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</si>
  <si>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</si>
  <si>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</si>
  <si>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</si>
  <si>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</si>
  <si>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</si>
  <si>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</si>
  <si>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</si>
  <si>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</si>
  <si>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</si>
  <si>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</si>
  <si>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</si>
  <si>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</si>
  <si>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</si>
  <si>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</si>
  <si>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</si>
  <si>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</si>
  <si>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</si>
  <si>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</si>
  <si>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</si>
  <si>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</si>
  <si>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</si>
  <si>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</si>
  <si>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</si>
  <si>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</si>
  <si>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</si>
  <si>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</si>
  <si>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</si>
  <si>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</si>
  <si>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</si>
  <si>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</si>
  <si>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</si>
  <si>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</si>
  <si>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</si>
  <si>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</si>
  <si>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</si>
  <si>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</si>
  <si>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</si>
  <si>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</si>
  <si>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</si>
  <si>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</si>
  <si>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</si>
  <si>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</si>
  <si>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</si>
  <si>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</si>
  <si>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</si>
  <si>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</si>
  <si>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</si>
  <si>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</si>
  <si>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</si>
  <si>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</si>
  <si>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</si>
  <si>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</si>
  <si>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</si>
  <si>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</si>
  <si>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</si>
  <si>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</si>
  <si>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</si>
  <si>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</si>
  <si>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</si>
  <si>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</si>
  <si>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</si>
  <si>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</si>
  <si>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</si>
  <si>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</si>
  <si>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</si>
  <si>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</si>
  <si>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</si>
  <si>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</si>
  <si>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</si>
  <si>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</si>
  <si>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</si>
  <si>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</si>
  <si>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</si>
  <si>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</si>
  <si>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</si>
  <si>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</si>
  <si>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</si>
  <si>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</si>
  <si>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</si>
  <si>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</si>
  <si>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</si>
  <si>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</si>
  <si>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</si>
  <si>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</si>
  <si>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</si>
  <si>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</si>
  <si>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</si>
  <si>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</si>
  <si>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</si>
  <si>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</si>
  <si>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</si>
  <si>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</si>
  <si>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</si>
  <si>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</si>
  <si>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</si>
  <si>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</si>
  <si>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</si>
  <si>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</si>
  <si>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</si>
  <si>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</si>
  <si>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</si>
  <si>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</si>
  <si>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</si>
  <si>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</si>
  <si>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</si>
  <si>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</si>
  <si>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</si>
  <si>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</si>
  <si>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</si>
  <si>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</si>
  <si>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</si>
  <si>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</si>
  <si>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</si>
  <si>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</si>
  <si>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</si>
  <si>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</si>
  <si>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</si>
  <si>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</si>
  <si>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</si>
  <si>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</si>
  <si>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</si>
  <si>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</si>
  <si>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</si>
  <si>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</si>
  <si>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</si>
  <si>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</si>
  <si>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</si>
  <si>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</si>
  <si>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</si>
  <si>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</si>
  <si>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</si>
  <si>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</si>
  <si>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</si>
  <si>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</si>
  <si>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</si>
  <si>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</si>
  <si>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</si>
  <si>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</si>
  <si>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</si>
  <si>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</si>
  <si>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</si>
  <si>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</si>
  <si>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</si>
  <si>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</si>
  <si>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</si>
  <si>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</si>
  <si>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</si>
  <si>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</si>
  <si>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</si>
  <si>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</si>
  <si>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</si>
  <si>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</si>
  <si>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</si>
  <si>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</si>
  <si>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</si>
  <si>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</si>
  <si>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</si>
  <si>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</si>
  <si>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</si>
  <si>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</si>
  <si>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</si>
  <si>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</si>
  <si>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</si>
  <si>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</si>
  <si>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</si>
  <si>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</si>
  <si>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</si>
  <si>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</si>
  <si>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</si>
  <si>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</si>
  <si>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</si>
  <si>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</si>
  <si>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</si>
  <si>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</si>
  <si>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</si>
  <si>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</si>
  <si>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</si>
  <si>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</si>
  <si>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</si>
  <si>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</si>
  <si>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</si>
  <si>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</si>
  <si>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</si>
  <si>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</si>
  <si>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</si>
  <si>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</si>
  <si>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</si>
  <si>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</si>
  <si>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</si>
  <si>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</si>
  <si>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</si>
  <si>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</si>
  <si>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</si>
  <si>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</si>
  <si>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</si>
  <si>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</si>
  <si>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</si>
  <si>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</si>
  <si>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</si>
  <si>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</si>
  <si>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</si>
  <si>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</si>
  <si>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</si>
  <si>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</si>
  <si>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</si>
  <si>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</si>
  <si>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</si>
  <si>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</si>
  <si>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</si>
  <si>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</si>
  <si>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</si>
  <si>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</si>
  <si>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</si>
  <si>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</si>
  <si>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</si>
  <si>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</si>
  <si>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</si>
  <si>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</si>
  <si>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</si>
  <si>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</si>
  <si>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</si>
  <si>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</si>
  <si>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</si>
  <si>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</si>
  <si>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</si>
  <si>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</si>
  <si>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</si>
  <si>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</si>
  <si>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</si>
  <si>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</si>
  <si>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</si>
  <si>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</si>
  <si>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</si>
  <si>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</si>
  <si>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</si>
  <si>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</si>
  <si>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</si>
  <si>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</si>
  <si>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</si>
  <si>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</si>
  <si>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</si>
  <si>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</si>
  <si>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</si>
  <si>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</si>
  <si>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</si>
  <si>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</si>
  <si>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</si>
  <si>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</si>
  <si>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</si>
  <si>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</si>
  <si>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</si>
  <si>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</si>
  <si>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</si>
  <si>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</si>
  <si>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</si>
  <si>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</si>
  <si>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</si>
  <si>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</si>
  <si>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</si>
  <si>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</si>
  <si>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</si>
  <si>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</si>
  <si>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</si>
  <si>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</si>
  <si>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</si>
  <si>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</si>
  <si>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</si>
  <si>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</si>
  <si>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</si>
  <si>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</si>
  <si>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</si>
  <si>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</si>
  <si>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</si>
  <si>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</si>
  <si>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</si>
  <si>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</si>
  <si>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</si>
  <si>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</si>
  <si>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</si>
  <si>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</si>
  <si>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</si>
  <si>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</si>
  <si>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</si>
  <si>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</si>
  <si>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</si>
  <si>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</si>
  <si>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</si>
  <si>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</si>
  <si>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</si>
  <si>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</si>
  <si>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</si>
  <si>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</si>
  <si>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</si>
  <si>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</si>
  <si>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</si>
  <si>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</si>
  <si>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</si>
  <si>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</si>
  <si>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</si>
  <si>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</si>
  <si>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</si>
  <si>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</si>
  <si>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</si>
  <si>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</si>
  <si>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</si>
  <si>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</si>
  <si>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</si>
  <si>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</si>
  <si>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</si>
  <si>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</si>
  <si>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</si>
  <si>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</si>
  <si>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</si>
  <si>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</si>
  <si>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</si>
  <si>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</si>
  <si>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</si>
  <si>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</si>
  <si>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</si>
  <si>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</si>
  <si>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</si>
  <si>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</si>
  <si>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</si>
  <si>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</si>
  <si>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</si>
  <si>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</si>
  <si>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</si>
  <si>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</si>
  <si>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</si>
  <si>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</si>
  <si>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</si>
  <si>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</si>
  <si>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</si>
  <si>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</si>
  <si>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</si>
  <si>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</si>
  <si>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</si>
  <si>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</si>
  <si>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</si>
  <si>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</si>
  <si>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</si>
  <si>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</si>
  <si>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</si>
  <si>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</si>
  <si>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</si>
  <si>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</si>
  <si>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</si>
  <si>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</si>
  <si>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</si>
  <si>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</si>
  <si>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</si>
  <si>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</si>
  <si>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</si>
  <si>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</si>
  <si>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</si>
  <si>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</si>
  <si>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</si>
  <si>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</si>
  <si>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</si>
  <si>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</si>
  <si>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</si>
  <si>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</si>
  <si>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</si>
  <si>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</si>
  <si>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</si>
  <si>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</si>
  <si>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</si>
  <si>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</si>
  <si>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</si>
  <si>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</si>
  <si>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</si>
  <si>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</si>
  <si>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</si>
  <si>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</si>
  <si>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</si>
  <si>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</si>
  <si>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</si>
  <si>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</si>
  <si>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</si>
  <si>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</si>
  <si>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</si>
  <si>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</si>
  <si>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</si>
  <si>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</si>
  <si>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</si>
  <si>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</si>
  <si>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</si>
  <si>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</si>
  <si>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</si>
  <si>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</si>
  <si>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</si>
  <si>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</si>
  <si>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</si>
  <si>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</si>
  <si>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</si>
  <si>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</si>
  <si>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</si>
  <si>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</si>
  <si>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</si>
  <si>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</si>
  <si>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</si>
  <si>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</si>
  <si>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</si>
  <si>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</si>
  <si>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</si>
  <si>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</si>
  <si>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</si>
  <si>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</si>
  <si>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</si>
  <si>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</si>
  <si>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</si>
  <si>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</si>
  <si>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</si>
  <si>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</si>
  <si>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</si>
  <si>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</si>
  <si>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</si>
  <si>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</si>
  <si>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</si>
  <si>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</si>
  <si>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</si>
  <si>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</si>
  <si>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</si>
  <si>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</si>
  <si>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</si>
  <si>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</si>
  <si>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</si>
  <si>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</si>
  <si>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</si>
  <si>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</si>
  <si>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</si>
  <si>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</si>
  <si>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</si>
  <si>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</si>
  <si>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</si>
  <si>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</si>
  <si>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</si>
  <si>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</si>
  <si>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</si>
  <si>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</si>
  <si>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</si>
  <si>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</si>
  <si>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</si>
  <si>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</si>
  <si>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</si>
  <si>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</si>
  <si>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</si>
  <si>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</si>
  <si>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</si>
  <si>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</si>
  <si>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</si>
  <si>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</si>
  <si>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</si>
  <si>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</si>
  <si>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</si>
  <si>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</si>
  <si>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</si>
  <si>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</si>
  <si>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</si>
  <si>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</si>
  <si>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</si>
  <si>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</si>
  <si>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</si>
  <si>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</si>
  <si>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</si>
  <si>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</si>
  <si>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</si>
  <si>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</si>
  <si>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</si>
  <si>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</si>
  <si>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</si>
  <si>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</si>
  <si>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</si>
  <si>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</si>
  <si>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</si>
  <si>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</si>
  <si>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</si>
  <si>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</si>
  <si>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</si>
  <si>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</si>
  <si>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</si>
  <si>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</si>
  <si>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</si>
  <si>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</si>
  <si>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</si>
  <si>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</si>
  <si>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</si>
  <si>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</si>
  <si>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</si>
  <si>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</si>
  <si>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</si>
  <si>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</si>
  <si>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</si>
  <si>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</si>
  <si>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</si>
  <si>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</si>
  <si>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</si>
  <si>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</si>
  <si>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</si>
  <si>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</si>
  <si>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</si>
  <si>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</si>
  <si>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</si>
  <si>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</si>
  <si>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</si>
  <si>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</si>
  <si>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</si>
  <si>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</si>
  <si>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</si>
  <si>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</si>
  <si>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</si>
  <si>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</si>
  <si>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</si>
  <si>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</si>
  <si>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</si>
  <si>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</si>
  <si>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</si>
  <si>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</si>
  <si>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</si>
  <si>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</si>
  <si>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</si>
  <si>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</si>
  <si>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</si>
  <si>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</si>
  <si>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</si>
  <si>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</si>
  <si>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</si>
  <si>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</si>
  <si>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</si>
  <si>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</si>
  <si>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</si>
  <si>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</si>
  <si>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</si>
  <si>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</si>
  <si>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</si>
  <si>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</si>
  <si>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</si>
  <si>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</si>
  <si>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</si>
  <si>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</si>
  <si>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</si>
  <si>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</si>
  <si>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</si>
  <si>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</si>
  <si>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</si>
  <si>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</si>
  <si>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</si>
  <si>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</si>
  <si>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</si>
  <si>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</si>
  <si>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</si>
  <si>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</si>
  <si>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</si>
  <si>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</si>
  <si>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</si>
  <si>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</si>
  <si>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</si>
  <si>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</si>
  <si>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</si>
  <si>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</si>
  <si>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</si>
  <si>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</si>
  <si>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</si>
  <si>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</si>
  <si>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</si>
  <si>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</si>
  <si>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</si>
  <si>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</si>
  <si>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</si>
  <si>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</si>
  <si>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</si>
  <si>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</si>
  <si>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</si>
  <si>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</si>
  <si>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</si>
  <si>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</si>
  <si>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</si>
  <si>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</si>
  <si>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</si>
  <si>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</si>
  <si>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</si>
  <si>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</si>
  <si>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</si>
  <si>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</si>
  <si>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</si>
  <si>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</si>
  <si>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</si>
  <si>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</si>
  <si>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</si>
  <si>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</si>
  <si>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</si>
  <si>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</si>
  <si>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</si>
  <si>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</si>
  <si>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</si>
  <si>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</si>
  <si>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</si>
  <si>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</si>
  <si>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</si>
  <si>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</si>
  <si>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</si>
  <si>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</si>
  <si>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</si>
  <si>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</si>
  <si>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</si>
  <si>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</si>
  <si>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</si>
  <si>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</si>
  <si>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</si>
  <si>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</si>
  <si>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</si>
  <si>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</si>
  <si>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</si>
  <si>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</si>
  <si>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</si>
  <si>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</si>
  <si>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</si>
  <si>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</si>
  <si>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</si>
  <si>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</si>
  <si>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</si>
  <si>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</si>
  <si>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</si>
  <si>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</si>
  <si>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</si>
  <si>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</si>
  <si>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</si>
  <si>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</si>
  <si>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</si>
  <si>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</si>
  <si>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</si>
  <si>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</si>
  <si>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</si>
  <si>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</si>
  <si>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</si>
  <si>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</si>
  <si>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</si>
  <si>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</si>
  <si>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</si>
  <si>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</si>
  <si>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</si>
  <si>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</si>
  <si>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</si>
  <si>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</si>
  <si>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</si>
  <si>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</si>
  <si>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</si>
  <si>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</si>
  <si>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</si>
  <si>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</si>
  <si>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</si>
  <si>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</si>
  <si>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</si>
  <si>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</si>
  <si>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</si>
  <si>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</si>
  <si>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</si>
  <si>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</si>
  <si>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</si>
  <si>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</si>
  <si>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</si>
  <si>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</si>
  <si>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</si>
  <si>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</si>
  <si>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</si>
  <si>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</si>
  <si>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</si>
  <si>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</si>
  <si>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</si>
  <si>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</si>
  <si>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</si>
  <si>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</si>
  <si>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</si>
  <si>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</si>
  <si>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</si>
  <si>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</si>
  <si>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</si>
  <si>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</si>
  <si>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</si>
  <si>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</si>
  <si>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</si>
  <si>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</si>
  <si>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</si>
  <si>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</si>
  <si>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</si>
  <si>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</si>
  <si>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</si>
  <si>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</si>
  <si>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</si>
  <si>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</si>
  <si>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</si>
  <si>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</si>
  <si>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</si>
  <si>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</si>
  <si>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</si>
  <si>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</si>
  <si>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</si>
  <si>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</si>
  <si>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</si>
  <si>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</si>
  <si>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</si>
  <si>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</si>
  <si>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</si>
  <si>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</si>
  <si>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</si>
  <si>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</si>
  <si>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</si>
  <si>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</si>
  <si>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</si>
  <si>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</si>
  <si>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</si>
  <si>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</si>
  <si>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</si>
  <si>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</si>
  <si>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</si>
  <si>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</si>
  <si>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</si>
  <si>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</si>
  <si>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</si>
  <si>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</si>
  <si>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</si>
  <si>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</si>
  <si>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</si>
  <si>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</si>
  <si>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</si>
  <si>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</si>
  <si>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</si>
  <si>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</si>
  <si>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</si>
  <si>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</si>
  <si>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</si>
  <si>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</si>
  <si>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</si>
  <si>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</si>
  <si>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</si>
  <si>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</si>
  <si>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</si>
  <si>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</si>
  <si>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</si>
  <si>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</si>
  <si>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</si>
  <si>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</si>
  <si>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</si>
  <si>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</si>
  <si>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</si>
  <si>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</si>
  <si>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</si>
  <si>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</si>
  <si>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</si>
  <si>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</si>
  <si>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</si>
  <si>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</si>
  <si>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</si>
  <si>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</si>
  <si>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</si>
  <si>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</si>
  <si>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</si>
  <si>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</si>
  <si>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</si>
  <si>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</si>
  <si>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</si>
  <si>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</si>
  <si>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</si>
  <si>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</si>
  <si>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</si>
  <si>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</si>
  <si>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</si>
  <si>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</si>
  <si>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</si>
  <si>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</si>
  <si>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</si>
  <si>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</si>
  <si>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</si>
  <si>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</si>
  <si>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</si>
  <si>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</si>
  <si>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</si>
  <si>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</si>
  <si>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</si>
  <si>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</si>
  <si>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</si>
  <si>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</si>
  <si>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</si>
  <si>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</si>
  <si>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</si>
  <si>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</si>
  <si>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</si>
  <si>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</si>
  <si>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</si>
  <si>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</si>
  <si>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</si>
  <si>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</si>
  <si>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</si>
  <si>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</si>
  <si>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</si>
  <si>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</si>
  <si>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</si>
  <si>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</si>
  <si>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</si>
  <si>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</si>
  <si>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</si>
  <si>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</si>
  <si>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</si>
  <si>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</si>
  <si>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</si>
  <si>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</si>
  <si>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</si>
  <si>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</si>
  <si>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</si>
  <si>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</si>
  <si>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</si>
  <si>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</si>
  <si>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</si>
  <si>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</si>
  <si>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</si>
  <si>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</si>
  <si>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</si>
  <si>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</si>
  <si>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</si>
  <si>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</si>
  <si>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</si>
  <si>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</si>
  <si>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</si>
  <si>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</si>
  <si>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</si>
  <si>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</si>
  <si>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</si>
  <si>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</si>
  <si>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</si>
  <si>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</si>
  <si>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</si>
  <si>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</si>
  <si>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</si>
  <si>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</si>
  <si>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</si>
  <si>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</si>
  <si>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</si>
  <si>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</si>
  <si>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</si>
  <si>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</si>
  <si>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</si>
  <si>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</si>
  <si>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</si>
  <si>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</si>
  <si>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</si>
  <si>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</si>
  <si>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</si>
  <si>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</si>
  <si>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</si>
  <si>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</si>
  <si>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</si>
  <si>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</si>
  <si>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</si>
  <si>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</si>
  <si>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</si>
  <si>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</si>
  <si>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</si>
  <si>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</si>
  <si>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</si>
  <si>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</si>
  <si>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</si>
  <si>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</si>
  <si>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</si>
  <si>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</si>
  <si>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</si>
  <si>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</si>
  <si>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</si>
  <si>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</si>
  <si>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</si>
  <si>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</si>
  <si>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</si>
  <si>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</si>
  <si>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</si>
  <si>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</si>
  <si>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</si>
  <si>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</si>
  <si>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</si>
  <si>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</si>
  <si>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</si>
  <si>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</si>
  <si>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</si>
  <si>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</si>
  <si>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</si>
  <si>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</si>
  <si>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</si>
  <si>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</si>
  <si>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</si>
  <si>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</si>
  <si>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</si>
  <si>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</si>
  <si>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</si>
  <si>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</si>
  <si>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</si>
  <si>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</si>
  <si>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</si>
  <si>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</si>
  <si>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</si>
  <si>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</si>
  <si>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</si>
  <si>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</si>
  <si>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</si>
  <si>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</si>
  <si>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</si>
  <si>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</si>
  <si>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</si>
  <si>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</si>
  <si>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</si>
  <si>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</si>
  <si>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</si>
  <si>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</si>
  <si>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</si>
  <si>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</si>
  <si>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</si>
  <si>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</si>
  <si>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</si>
  <si>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</si>
  <si>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</si>
  <si>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</si>
  <si>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</si>
  <si>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</si>
  <si>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</si>
  <si>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</si>
  <si>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</si>
  <si>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</si>
  <si>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</si>
  <si>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</si>
  <si>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</si>
  <si>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</si>
  <si>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</si>
  <si>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</si>
  <si>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</si>
  <si>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</si>
  <si>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</si>
  <si>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</si>
  <si>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</si>
  <si>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</si>
  <si>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</si>
  <si>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</si>
  <si>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</si>
  <si>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</si>
  <si>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</si>
  <si>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</si>
  <si>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</si>
  <si>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</si>
  <si>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</si>
  <si>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</si>
  <si>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</si>
  <si>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</si>
  <si>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</si>
  <si>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</si>
  <si>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</si>
  <si>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</si>
  <si>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</si>
  <si>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</si>
  <si>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</si>
  <si>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</si>
  <si>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</si>
  <si>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</si>
  <si>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</si>
  <si>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</si>
  <si>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</si>
  <si>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</si>
  <si>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</si>
  <si>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</si>
  <si>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</si>
  <si>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</si>
  <si>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</si>
  <si>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</si>
  <si>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</si>
  <si>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</si>
  <si>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</si>
  <si>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</si>
  <si>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</si>
  <si>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</si>
  <si>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</si>
  <si>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</si>
  <si>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</si>
  <si>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</si>
  <si>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</si>
  <si>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</si>
  <si>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</si>
  <si>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</si>
  <si>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</si>
  <si>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</si>
  <si>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</si>
  <si>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</si>
  <si>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</si>
  <si>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</si>
  <si>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</si>
  <si>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</si>
  <si>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</si>
  <si>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</si>
  <si>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</si>
  <si>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</si>
  <si>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</si>
  <si>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</si>
  <si>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</si>
  <si>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</si>
  <si>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</si>
  <si>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</si>
  <si>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</si>
  <si>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</si>
  <si>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</si>
  <si>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</si>
  <si>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</si>
  <si>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</si>
  <si>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</si>
  <si>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</si>
  <si>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</si>
  <si>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</si>
  <si>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</si>
  <si>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</si>
  <si>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</si>
  <si>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</si>
  <si>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</si>
  <si>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</si>
  <si>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</si>
  <si>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</si>
  <si>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</si>
  <si>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</si>
  <si>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</si>
  <si>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</si>
  <si>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</si>
  <si>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</si>
  <si>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</si>
  <si>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</si>
  <si>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</si>
  <si>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</si>
  <si>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</si>
  <si>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</si>
  <si>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</si>
  <si>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</si>
  <si>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</si>
  <si>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</si>
  <si>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</si>
  <si>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</si>
  <si>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</si>
  <si>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</si>
  <si>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</si>
  <si>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</si>
  <si>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</si>
  <si>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</si>
  <si>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</si>
  <si>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</si>
  <si>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</si>
  <si>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</si>
  <si>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</si>
  <si>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</si>
  <si>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</si>
  <si>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</si>
  <si>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</si>
  <si>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</si>
  <si>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</si>
  <si>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</si>
  <si>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</si>
  <si>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</si>
  <si>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</si>
  <si>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</si>
  <si>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</si>
  <si>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</si>
  <si>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</si>
  <si>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</si>
  <si>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</si>
  <si>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</si>
  <si>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</si>
  <si>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</si>
  <si>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</si>
  <si>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</si>
  <si>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</si>
  <si>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</si>
  <si>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</si>
  <si>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</si>
  <si>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</si>
  <si>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</si>
  <si>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</si>
  <si>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</si>
  <si>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</si>
  <si>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</si>
  <si>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</si>
  <si>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</si>
  <si>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</si>
  <si>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</si>
  <si>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</si>
  <si>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</si>
  <si>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</si>
  <si>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</si>
  <si>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</si>
  <si>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</si>
  <si>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</si>
  <si>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</si>
  <si>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</si>
  <si>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</si>
  <si>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</si>
  <si>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</si>
  <si>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</si>
  <si>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</si>
  <si>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</si>
  <si>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</si>
  <si>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</si>
  <si>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</si>
  <si>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</si>
  <si>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</si>
  <si>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</si>
  <si>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</si>
  <si>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</si>
  <si>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</si>
  <si>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</si>
  <si>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</si>
  <si>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</si>
  <si>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</si>
  <si>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</si>
  <si>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</si>
  <si>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</si>
  <si>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</si>
  <si>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</si>
  <si>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</si>
  <si>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</si>
  <si>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</si>
  <si>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</si>
  <si>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</si>
  <si>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</si>
  <si>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</si>
  <si>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</si>
  <si>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</si>
  <si>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</si>
  <si>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</si>
  <si>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</si>
  <si>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</si>
  <si>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</si>
  <si>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</si>
  <si>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</si>
  <si>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</si>
  <si>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</si>
  <si>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</si>
  <si>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</si>
  <si>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</si>
  <si>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</si>
  <si>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</si>
  <si>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</si>
  <si>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</si>
  <si>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</si>
  <si>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</si>
  <si>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</si>
  <si>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</si>
  <si>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</si>
  <si>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</si>
  <si>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</si>
  <si>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</si>
  <si>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</si>
  <si>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</si>
  <si>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</si>
  <si>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</si>
  <si>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</si>
  <si>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</si>
  <si>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</si>
  <si>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</si>
  <si>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</si>
  <si>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</si>
  <si>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</si>
  <si>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</si>
  <si>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</si>
  <si>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</si>
  <si>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</si>
  <si>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</si>
  <si>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</si>
  <si>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</si>
  <si>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</si>
  <si>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</si>
  <si>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</si>
  <si>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</si>
  <si>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</si>
  <si>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</si>
  <si>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</si>
  <si>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</si>
  <si>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</si>
  <si>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</si>
  <si>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</si>
  <si>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</si>
  <si>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</si>
  <si>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</si>
  <si>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</si>
  <si>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</si>
  <si>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</si>
  <si>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</si>
  <si>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</si>
  <si>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</si>
  <si>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</si>
  <si>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</si>
  <si>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</si>
  <si>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</si>
  <si>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</si>
  <si>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</si>
  <si>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</si>
  <si>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</si>
  <si>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</si>
  <si>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</si>
  <si>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</si>
  <si>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</si>
  <si>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</si>
  <si>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</si>
  <si>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</si>
  <si>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</si>
  <si>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</si>
  <si>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</si>
  <si>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</si>
  <si>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</si>
  <si>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</si>
  <si>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</si>
  <si>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</si>
  <si>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</si>
  <si>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</si>
  <si>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</si>
  <si>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</si>
  <si>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</si>
  <si>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</si>
  <si>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</si>
  <si>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</si>
  <si>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</si>
  <si>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</si>
  <si>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</si>
  <si>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</si>
  <si>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</si>
  <si>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</si>
  <si>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</si>
  <si>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</si>
  <si>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</si>
  <si>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</si>
  <si>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</si>
  <si>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</si>
  <si>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</si>
  <si>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</si>
  <si>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</si>
  <si>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</si>
  <si>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</si>
  <si>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</si>
  <si>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</si>
  <si>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</si>
  <si>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</si>
  <si>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</si>
  <si>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</si>
  <si>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</si>
  <si>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</si>
  <si>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</si>
  <si>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</si>
  <si>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</si>
  <si>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</si>
  <si>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</si>
  <si>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</si>
  <si>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</si>
  <si>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</si>
  <si>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</si>
  <si>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</si>
  <si>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</si>
  <si>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</si>
  <si>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</si>
  <si>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</si>
  <si>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</si>
  <si>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</si>
  <si>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</si>
  <si>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</si>
  <si>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</si>
  <si>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</si>
  <si>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</si>
  <si>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</si>
  <si>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</si>
  <si>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</si>
  <si>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</si>
  <si>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</si>
  <si>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</si>
  <si>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</si>
  <si>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</si>
  <si>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</si>
  <si>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</si>
  <si>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</si>
  <si>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</si>
  <si>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</si>
  <si>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</si>
  <si>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</si>
  <si>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</si>
  <si>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</si>
  <si>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</si>
  <si>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</si>
  <si>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</si>
  <si>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</si>
  <si>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</si>
  <si>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</si>
  <si>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</si>
  <si>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</si>
  <si>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</si>
  <si>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</si>
  <si>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</si>
  <si>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</si>
  <si>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</si>
  <si>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</si>
  <si>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</si>
  <si>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</si>
  <si>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</si>
  <si>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</si>
  <si>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</si>
  <si>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</si>
  <si>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</si>
  <si>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</si>
  <si>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</si>
  <si>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</si>
  <si>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</si>
  <si>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</si>
  <si>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</si>
  <si>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</si>
  <si>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</si>
  <si>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</si>
  <si>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</si>
  <si>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</si>
  <si>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</si>
  <si>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</si>
  <si>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</si>
  <si>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</si>
  <si>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</si>
  <si>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</si>
  <si>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</si>
  <si>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</si>
  <si>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</si>
  <si>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</si>
  <si>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</si>
  <si>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</si>
  <si>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</si>
  <si>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</si>
  <si>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</si>
  <si>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</si>
  <si>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</si>
  <si>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</si>
  <si>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</si>
  <si>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</si>
  <si>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</si>
  <si>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</si>
  <si>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</si>
  <si>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</si>
  <si>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</si>
  <si>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</si>
  <si>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</si>
  <si>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</si>
  <si>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</si>
  <si>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</si>
  <si>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</si>
  <si>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</si>
  <si>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</si>
  <si>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</si>
  <si>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</si>
  <si>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</si>
  <si>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</si>
  <si>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</si>
  <si>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</si>
  <si>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</si>
  <si>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</si>
  <si>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</si>
  <si>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</si>
  <si>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</si>
  <si>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</si>
  <si>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</si>
  <si>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</si>
  <si>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</si>
  <si>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</si>
  <si>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</si>
  <si>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</si>
  <si>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</si>
  <si>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</si>
  <si>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</si>
  <si>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</si>
  <si>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</si>
  <si>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</si>
  <si>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</si>
  <si>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</si>
  <si>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</si>
  <si>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</si>
  <si>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</si>
  <si>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</si>
  <si>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</si>
  <si>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</si>
  <si>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</si>
  <si>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</si>
  <si>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</si>
  <si>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</si>
  <si>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</si>
  <si>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</si>
  <si>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</si>
  <si>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</si>
  <si>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</si>
  <si>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</si>
  <si>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</si>
  <si>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</si>
  <si>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</si>
  <si>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</si>
  <si>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</si>
  <si>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</si>
  <si>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</si>
  <si>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</si>
  <si>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</si>
  <si>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</si>
  <si>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</si>
  <si>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</si>
  <si>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</si>
  <si>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</si>
  <si>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</si>
  <si>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</si>
  <si>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</si>
  <si>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</si>
  <si>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</si>
  <si>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</si>
  <si>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</si>
  <si>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</si>
  <si>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</si>
  <si>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</si>
  <si>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</si>
  <si>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</si>
  <si>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</si>
  <si>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</si>
  <si>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</si>
  <si>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</si>
  <si>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</si>
  <si>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</si>
  <si>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</si>
  <si>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</si>
  <si>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</si>
  <si>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</si>
  <si>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</si>
  <si>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</si>
  <si>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</si>
  <si>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</si>
  <si>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</si>
  <si>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</si>
  <si>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</si>
  <si>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</si>
  <si>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</si>
  <si>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</si>
  <si>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</si>
  <si>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</si>
  <si>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</si>
  <si>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</si>
  <si>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</si>
  <si>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</si>
  <si>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</si>
  <si>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</si>
  <si>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</si>
  <si>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</si>
  <si>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</si>
  <si>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</si>
  <si>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</si>
  <si>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</si>
  <si>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</si>
  <si>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</si>
  <si>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</si>
  <si>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</si>
  <si>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</si>
  <si>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</si>
  <si>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</si>
  <si>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</si>
  <si>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</si>
  <si>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</si>
  <si>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</si>
  <si>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</si>
  <si>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</si>
  <si>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</si>
  <si>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</si>
  <si>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</si>
  <si>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</si>
  <si>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</si>
  <si>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</si>
  <si>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</si>
  <si>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</si>
  <si>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</si>
  <si>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</si>
  <si>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</si>
  <si>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</si>
  <si>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</si>
  <si>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</si>
  <si>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</si>
  <si>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</si>
  <si>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</si>
  <si>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</si>
  <si>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</si>
  <si>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</si>
  <si>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</si>
  <si>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</si>
  <si>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</si>
  <si>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</si>
  <si>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</si>
  <si>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</si>
  <si>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</si>
  <si>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</si>
  <si>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</si>
  <si>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</si>
  <si>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</si>
  <si>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</si>
  <si>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</si>
  <si>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</si>
  <si>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</si>
  <si>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</si>
  <si>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</si>
  <si>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</si>
  <si>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</si>
  <si>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</si>
  <si>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</si>
  <si>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</si>
  <si>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</si>
  <si>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</si>
  <si>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</si>
  <si>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</si>
  <si>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</si>
  <si>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</si>
  <si>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</si>
  <si>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</si>
  <si>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</si>
  <si>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</si>
  <si>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</si>
  <si>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</si>
  <si>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</si>
  <si>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</si>
  <si>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</si>
  <si>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</si>
  <si>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</si>
  <si>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</si>
  <si>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</si>
  <si>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</si>
  <si>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</si>
  <si>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</si>
  <si>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</si>
  <si>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</si>
  <si>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</si>
  <si>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</si>
  <si>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</si>
  <si>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</si>
  <si>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</si>
  <si>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</si>
  <si>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</si>
  <si>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</si>
  <si>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</si>
  <si>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</si>
  <si>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</si>
  <si>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</si>
  <si>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</si>
  <si>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</si>
  <si>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</si>
  <si>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</si>
  <si>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</si>
  <si>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</si>
  <si>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</si>
  <si>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</si>
  <si>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</si>
  <si>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</si>
  <si>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</si>
  <si>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</si>
  <si>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</si>
  <si>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</si>
  <si>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</si>
  <si>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</si>
  <si>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</si>
  <si>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</si>
  <si>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</si>
  <si>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</si>
  <si>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</si>
  <si>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</si>
  <si>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</si>
  <si>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</si>
  <si>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</si>
  <si>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</si>
  <si>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</si>
  <si>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</si>
  <si>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</si>
  <si>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</si>
  <si>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</si>
  <si>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</si>
  <si>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</si>
  <si>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</si>
  <si>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</si>
  <si>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</si>
  <si>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</si>
  <si>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</si>
  <si>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</si>
  <si>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</si>
  <si>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</si>
  <si>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</si>
  <si>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</si>
  <si>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</si>
  <si>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</si>
  <si>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</si>
  <si>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</si>
  <si>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</si>
  <si>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</si>
  <si>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</si>
  <si>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</si>
  <si>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</si>
  <si>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</si>
  <si>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</si>
  <si>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</si>
  <si>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</si>
  <si>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</si>
  <si>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</si>
  <si>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</si>
  <si>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</si>
  <si>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</si>
  <si>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</si>
  <si>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</si>
  <si>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</si>
  <si>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</si>
  <si>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</si>
  <si>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</si>
  <si>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</si>
  <si>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</si>
  <si>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</si>
  <si>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</si>
  <si>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</si>
  <si>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</si>
  <si>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</si>
  <si>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</si>
  <si>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</si>
  <si>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</si>
  <si>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</si>
  <si>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</si>
  <si>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</si>
  <si>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</si>
  <si>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</si>
  <si>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</si>
  <si>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</si>
  <si>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</si>
  <si>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</si>
  <si>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</si>
  <si>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</si>
  <si>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</si>
  <si>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</si>
  <si>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</si>
  <si>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</si>
  <si>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</si>
  <si>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</si>
  <si>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</si>
  <si>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</si>
  <si>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</si>
  <si>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</si>
  <si>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</si>
  <si>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</si>
  <si>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</si>
  <si>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</si>
  <si>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</si>
  <si>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</si>
  <si>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</si>
  <si>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</si>
  <si>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</si>
  <si>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</si>
  <si>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</si>
  <si>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</si>
  <si>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</si>
  <si>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</si>
  <si>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</si>
  <si>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</si>
  <si>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</si>
  <si>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</si>
  <si>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</si>
  <si>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</si>
  <si>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</si>
  <si>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</si>
  <si>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</si>
  <si>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</si>
  <si>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</si>
  <si>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</si>
  <si>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</si>
  <si>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</si>
  <si>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</si>
  <si>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</si>
  <si>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</si>
  <si>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</si>
  <si>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</si>
  <si>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</si>
  <si>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</si>
  <si>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</si>
  <si>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</si>
  <si>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</si>
  <si>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</si>
  <si>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</si>
  <si>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</si>
  <si>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</si>
  <si>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</si>
  <si>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</si>
  <si>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</si>
  <si>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</si>
  <si>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</si>
  <si>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</si>
  <si>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</si>
  <si>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</si>
  <si>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</si>
  <si>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</si>
  <si>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</si>
  <si>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</si>
  <si>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</si>
  <si>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</si>
  <si>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</si>
  <si>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</si>
  <si>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</si>
  <si>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</si>
  <si>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</si>
  <si>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</si>
  <si>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</si>
  <si>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</si>
  <si>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</si>
  <si>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</si>
  <si>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</si>
  <si>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</si>
  <si>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</si>
  <si>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</si>
  <si>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</si>
  <si>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</si>
  <si>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</si>
  <si>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</si>
  <si>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</si>
  <si>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</si>
  <si>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</si>
  <si>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</si>
  <si>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</si>
  <si>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</si>
  <si>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</si>
  <si>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</si>
  <si>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</si>
  <si>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</si>
  <si>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</si>
  <si>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</si>
  <si>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</si>
  <si>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</si>
  <si>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</si>
  <si>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</si>
  <si>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</si>
  <si>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</si>
  <si>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</si>
  <si>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</si>
  <si>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</si>
  <si>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</si>
  <si>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</si>
  <si>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</si>
  <si>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</si>
  <si>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</si>
  <si>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</si>
  <si>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</si>
  <si>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</si>
  <si>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</si>
  <si>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</si>
  <si>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</si>
  <si>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</si>
  <si>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</si>
  <si>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</si>
  <si>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</si>
  <si>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</si>
  <si>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</si>
  <si>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</si>
  <si>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</si>
  <si>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</si>
  <si>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</si>
  <si>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</si>
  <si>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</si>
  <si>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</si>
  <si>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</si>
  <si>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</si>
  <si>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</si>
  <si>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</si>
  <si>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</si>
  <si>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</si>
  <si>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</si>
  <si>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</si>
  <si>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</si>
  <si>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</si>
  <si>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</si>
  <si>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</si>
  <si>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</si>
  <si>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</si>
  <si>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</si>
  <si>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</si>
  <si>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</si>
  <si>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</si>
  <si>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</si>
  <si>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</si>
  <si>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</si>
  <si>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</si>
  <si>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</si>
  <si>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</si>
  <si>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</si>
  <si>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</si>
  <si>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</si>
  <si>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</si>
  <si>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</si>
  <si>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</si>
  <si>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</si>
  <si>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</si>
  <si>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</si>
  <si>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</si>
  <si>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</si>
  <si>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</si>
  <si>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</si>
  <si>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</si>
  <si>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</si>
  <si>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</si>
  <si>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</si>
  <si>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</si>
  <si>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</si>
  <si>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</si>
  <si>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</si>
  <si>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</si>
  <si>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</si>
  <si>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</si>
  <si>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</si>
  <si>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</si>
  <si>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</si>
  <si>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</si>
  <si>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</si>
  <si>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</si>
  <si>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</si>
  <si>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</si>
  <si>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</si>
  <si>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</si>
  <si>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</si>
  <si>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</si>
  <si>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</si>
  <si>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</si>
  <si>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</si>
  <si>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</si>
  <si>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</si>
  <si>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</si>
  <si>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</si>
  <si>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</si>
  <si>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</si>
  <si>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</si>
  <si>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</si>
  <si>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</si>
  <si>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</si>
  <si>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</si>
  <si>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</si>
  <si>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</si>
  <si>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</si>
  <si>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</si>
  <si>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</si>
  <si>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</si>
  <si>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</si>
  <si>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</si>
  <si>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</si>
  <si>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</si>
  <si>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</si>
  <si>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</si>
  <si>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</si>
  <si>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</si>
  <si>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</si>
  <si>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</si>
  <si>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</si>
  <si>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</si>
  <si>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</si>
  <si>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</si>
  <si>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</si>
  <si>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</si>
  <si>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</si>
  <si>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</si>
  <si>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</si>
  <si>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</si>
  <si>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</si>
  <si>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</si>
  <si>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</si>
  <si>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</si>
  <si>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</si>
  <si>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</si>
  <si>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</si>
  <si>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</si>
  <si>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</si>
  <si>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</si>
  <si>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</si>
  <si>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</si>
  <si>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</si>
  <si>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</si>
  <si>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</si>
  <si>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</si>
  <si>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</si>
  <si>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</si>
  <si>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</si>
  <si>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</si>
  <si>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</si>
  <si>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</si>
  <si>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</si>
  <si>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</si>
  <si>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</si>
  <si>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</si>
  <si>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</si>
  <si>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</si>
  <si>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</si>
  <si>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</si>
  <si>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</si>
  <si>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</si>
  <si>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</si>
  <si>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</si>
  <si>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</si>
  <si>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</si>
  <si>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</si>
  <si>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</si>
  <si>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</si>
  <si>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</si>
  <si>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</si>
  <si>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</si>
  <si>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</si>
  <si>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</si>
  <si>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</si>
  <si>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</si>
  <si>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</si>
  <si>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</si>
  <si>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</si>
  <si>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</si>
  <si>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</si>
  <si>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</si>
  <si>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</si>
  <si>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</si>
  <si>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</si>
  <si>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</si>
  <si>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</si>
  <si>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</si>
  <si>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</si>
  <si>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</si>
  <si>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</si>
  <si>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</si>
  <si>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</si>
  <si>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</si>
  <si>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</si>
  <si>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</si>
  <si>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</si>
  <si>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</si>
  <si>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</si>
  <si>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</si>
  <si>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</si>
  <si>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</si>
  <si>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</si>
  <si>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</si>
  <si>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</si>
  <si>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</si>
  <si>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</si>
  <si>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</si>
  <si>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</si>
  <si>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</si>
  <si>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</si>
  <si>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</si>
  <si>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</si>
  <si>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</si>
  <si>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</si>
  <si>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</si>
  <si>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</si>
  <si>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</si>
  <si>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</si>
  <si>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</si>
  <si>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</si>
  <si>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</si>
  <si>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</si>
  <si>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</si>
  <si>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</si>
  <si>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</si>
  <si>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</si>
  <si>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</si>
  <si>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</si>
  <si>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</si>
  <si>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</si>
  <si>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</si>
  <si>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</si>
  <si>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</si>
  <si>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</si>
  <si>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</si>
  <si>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</si>
  <si>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</si>
  <si>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</si>
  <si>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</si>
  <si>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</si>
  <si>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</si>
  <si>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</si>
  <si>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</si>
  <si>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</si>
  <si>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</si>
  <si>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</si>
  <si>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</si>
  <si>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</si>
  <si>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</si>
  <si>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</si>
  <si>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</si>
  <si>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</si>
  <si>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</si>
  <si>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</si>
  <si>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</si>
  <si>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</si>
  <si>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</si>
  <si>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</si>
  <si>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</si>
  <si>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</si>
  <si>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</si>
  <si>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</si>
  <si>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</si>
  <si>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</si>
  <si>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</si>
  <si>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</si>
  <si>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</si>
  <si>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</si>
  <si>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</si>
  <si>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</si>
  <si>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</si>
  <si>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</si>
  <si>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</si>
  <si>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</si>
  <si>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</si>
  <si>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</si>
  <si>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</si>
  <si>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</si>
  <si>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</si>
  <si>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</si>
  <si>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</si>
  <si>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</si>
  <si>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</si>
  <si>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</si>
  <si>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</si>
  <si>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</si>
  <si>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</si>
  <si>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</si>
  <si>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</si>
  <si>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</si>
  <si>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</si>
  <si>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</si>
  <si>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</si>
  <si>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</si>
  <si>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</si>
  <si>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</si>
  <si>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</si>
  <si>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</si>
  <si>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</si>
  <si>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</si>
  <si>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</si>
  <si>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</si>
  <si>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</si>
  <si>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</si>
  <si>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</si>
  <si>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</si>
  <si>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</si>
  <si>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</si>
  <si>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</si>
  <si>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</si>
  <si>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</si>
  <si>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</si>
  <si>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</si>
  <si>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</si>
  <si>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</si>
  <si>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</si>
  <si>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</si>
  <si>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</si>
  <si>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</si>
  <si>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</si>
  <si>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</si>
  <si>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</si>
  <si>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</si>
  <si>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</si>
  <si>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</si>
  <si>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</si>
  <si>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</si>
  <si>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</si>
  <si>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</si>
  <si>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</si>
  <si>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</si>
  <si>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</si>
  <si>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</si>
  <si>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</si>
  <si>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</si>
  <si>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</si>
  <si>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</si>
  <si>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</si>
  <si>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</si>
  <si>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</si>
  <si>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</si>
  <si>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</si>
  <si>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</si>
  <si>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</si>
  <si>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</si>
  <si>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</si>
  <si>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</si>
  <si>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</si>
  <si>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</si>
  <si>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</si>
  <si>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</si>
  <si>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</si>
  <si>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</si>
  <si>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</si>
  <si>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</si>
  <si>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</si>
  <si>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</si>
  <si>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</si>
  <si>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</si>
  <si>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</si>
  <si>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</si>
  <si>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</si>
  <si>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</si>
  <si>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</si>
  <si>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</si>
  <si>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</si>
  <si>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</si>
  <si>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</si>
  <si>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</si>
  <si>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</si>
  <si>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</si>
  <si>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</si>
  <si>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</si>
  <si>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</si>
  <si>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</si>
  <si>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</si>
  <si>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</si>
  <si>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</si>
  <si>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</si>
  <si>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</si>
  <si>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</si>
  <si>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</si>
  <si>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</si>
  <si>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</si>
  <si>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</si>
  <si>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</si>
  <si>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</si>
  <si>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</si>
  <si>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</si>
  <si>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</si>
  <si>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</si>
  <si>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</si>
  <si>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</si>
  <si>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</si>
  <si>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</si>
  <si>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</si>
  <si>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</si>
  <si>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</si>
  <si>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</si>
  <si>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</si>
  <si>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</si>
  <si>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</si>
  <si>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</si>
  <si>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</si>
  <si>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</si>
  <si>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</si>
  <si>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</si>
  <si>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</si>
  <si>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</si>
  <si>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</si>
  <si>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</si>
  <si>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</si>
  <si>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</si>
  <si>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</si>
  <si>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</si>
  <si>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</si>
  <si>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</si>
  <si>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</si>
  <si>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</si>
  <si>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</si>
  <si>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</si>
  <si>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</si>
  <si>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</si>
  <si>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</si>
  <si>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</si>
  <si>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</si>
  <si>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</si>
  <si>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</si>
  <si>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</si>
  <si>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</si>
  <si>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</si>
  <si>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</si>
  <si>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</si>
  <si>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</si>
  <si>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</si>
  <si>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</si>
  <si>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</si>
  <si>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</si>
  <si>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</si>
  <si>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</si>
  <si>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</si>
  <si>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</si>
  <si>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</si>
  <si>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</si>
  <si>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</si>
  <si>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</si>
  <si>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</si>
  <si>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</si>
  <si>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</si>
  <si>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</si>
  <si>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</si>
  <si>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</si>
  <si>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</si>
  <si>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</si>
  <si>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</si>
  <si>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</si>
  <si>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</si>
  <si>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</si>
  <si>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</si>
  <si>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</si>
  <si>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</si>
  <si>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</si>
  <si>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</si>
  <si>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</si>
  <si>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</si>
  <si>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</si>
  <si>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</si>
  <si>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</si>
  <si>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</si>
  <si>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</si>
  <si>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</si>
  <si>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</si>
  <si>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</si>
  <si>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</si>
  <si>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</si>
  <si>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</si>
  <si>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</si>
  <si>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</si>
  <si>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</si>
  <si>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</si>
  <si>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</si>
  <si>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</si>
  <si>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</si>
  <si>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</si>
  <si>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</si>
  <si>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</si>
  <si>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</si>
  <si>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</si>
  <si>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</si>
  <si>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</si>
  <si>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</si>
  <si>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</si>
  <si>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</si>
  <si>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</si>
  <si>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</si>
  <si>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</si>
  <si>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</si>
  <si>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</si>
  <si>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</si>
  <si>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</si>
  <si>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</si>
  <si>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</si>
  <si>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</si>
  <si>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</si>
  <si>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</si>
  <si>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</si>
  <si>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</si>
  <si>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</si>
  <si>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</si>
  <si>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</si>
  <si>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</si>
  <si>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</si>
  <si>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</si>
  <si>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</si>
  <si>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</si>
  <si>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</si>
  <si>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</si>
  <si>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</si>
  <si>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</si>
  <si>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</si>
  <si>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</si>
  <si>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</si>
  <si>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</si>
  <si>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</si>
  <si>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</si>
  <si>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</si>
  <si>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</si>
  <si>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</si>
  <si>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</si>
  <si>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</si>
  <si>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</si>
  <si>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</si>
  <si>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</si>
  <si>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</si>
  <si>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</si>
  <si>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</si>
  <si>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</si>
  <si>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</si>
  <si>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</si>
  <si>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</si>
  <si>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</si>
  <si>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</si>
  <si>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</si>
  <si>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</si>
  <si>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</si>
  <si>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</si>
  <si>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</si>
  <si>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</si>
  <si>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</si>
  <si>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</si>
  <si>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</si>
  <si>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</si>
  <si>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</si>
  <si>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</si>
  <si>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</si>
  <si>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</si>
  <si>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</si>
  <si>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</si>
  <si>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</si>
  <si>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</si>
  <si>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</si>
  <si>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</si>
  <si>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</si>
  <si>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</si>
  <si>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</si>
  <si>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</si>
  <si>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</si>
  <si>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</si>
  <si>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</si>
  <si>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</si>
  <si>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</si>
  <si>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</si>
  <si>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</si>
  <si>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</si>
  <si>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</si>
  <si>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</si>
  <si>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</si>
  <si>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</si>
  <si>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</si>
  <si>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</si>
  <si>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</si>
  <si>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</si>
  <si>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</si>
  <si>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</si>
  <si>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</si>
  <si>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</si>
  <si>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</si>
  <si>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</si>
  <si>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</si>
  <si>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</si>
  <si>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</si>
  <si>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</si>
  <si>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</si>
  <si>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</si>
  <si>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</si>
  <si>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</si>
  <si>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</si>
  <si>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</si>
  <si>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</si>
  <si>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</si>
  <si>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</si>
  <si>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</si>
  <si>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</si>
  <si>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</si>
  <si>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</si>
  <si>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</si>
  <si>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</si>
  <si>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</si>
  <si>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</si>
  <si>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</si>
  <si>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</si>
  <si>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</si>
  <si>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</si>
  <si>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</si>
  <si>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</si>
  <si>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</si>
  <si>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</si>
  <si>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</si>
  <si>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</si>
  <si>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</si>
  <si>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</si>
  <si>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</si>
  <si>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</si>
  <si>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</si>
  <si>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</si>
  <si>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</si>
  <si>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</si>
  <si>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</si>
  <si>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</si>
  <si>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</si>
  <si>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</si>
  <si>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</si>
  <si>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</si>
  <si>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</si>
  <si>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</si>
  <si>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</si>
  <si>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</si>
  <si>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</si>
  <si>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</si>
  <si>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</si>
  <si>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</si>
  <si>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</si>
  <si>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</si>
  <si>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</si>
  <si>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</si>
  <si>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</si>
  <si>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</si>
  <si>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</si>
  <si>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</si>
  <si>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</si>
  <si>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</si>
  <si>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</si>
  <si>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</si>
  <si>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</si>
  <si>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</si>
  <si>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</si>
  <si>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</si>
  <si>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</si>
  <si>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</si>
  <si>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</si>
  <si>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</si>
  <si>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</si>
  <si>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</si>
  <si>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</si>
  <si>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</si>
  <si>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</si>
  <si>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</si>
  <si>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</si>
  <si>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</si>
  <si>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</si>
  <si>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</si>
  <si>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</si>
  <si>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</si>
  <si>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</si>
  <si>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</si>
  <si>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</si>
  <si>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</si>
  <si>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</si>
  <si>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</si>
  <si>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</si>
  <si>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</si>
  <si>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</si>
  <si>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</si>
  <si>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</si>
  <si>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</si>
  <si>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</si>
  <si>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</si>
  <si>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</si>
  <si>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</si>
  <si>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</si>
  <si>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</si>
  <si>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</si>
  <si>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</si>
  <si>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</si>
  <si>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</si>
  <si>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</si>
  <si>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</si>
  <si>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</si>
  <si>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</si>
  <si>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</si>
  <si>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</si>
  <si>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</si>
  <si>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</si>
  <si>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</si>
  <si>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</si>
  <si>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</si>
  <si>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</si>
  <si>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</si>
  <si>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</si>
  <si>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</si>
  <si>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</si>
  <si>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</si>
  <si>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</si>
  <si>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</si>
  <si>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</si>
  <si>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</si>
  <si>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</si>
  <si>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</si>
  <si>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</si>
  <si>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</si>
  <si>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</si>
  <si>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</si>
  <si>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</si>
  <si>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</si>
  <si>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</si>
  <si>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</si>
  <si>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</si>
  <si>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</si>
  <si>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</si>
  <si>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</si>
  <si>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</si>
  <si>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</si>
  <si>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</si>
  <si>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</si>
  <si>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</si>
  <si>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</si>
  <si>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</si>
  <si>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</si>
  <si>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</si>
  <si>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</si>
  <si>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</si>
  <si>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</si>
  <si>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</si>
  <si>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</si>
  <si>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</si>
  <si>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</si>
  <si>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</si>
  <si>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</si>
  <si>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</si>
  <si>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</si>
  <si>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</si>
  <si>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</si>
  <si>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</si>
  <si>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</si>
  <si>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</si>
  <si>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</si>
  <si>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</si>
  <si>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</si>
  <si>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</si>
  <si>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</si>
  <si>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</si>
  <si>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</si>
  <si>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</si>
  <si>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</si>
  <si>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</si>
  <si>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</si>
  <si>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</si>
  <si>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</si>
  <si>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</si>
  <si>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</si>
  <si>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</si>
  <si>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</si>
  <si>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</si>
  <si>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</si>
  <si>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</si>
  <si>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</si>
  <si>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</si>
  <si>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</si>
  <si>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</si>
  <si>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</si>
  <si>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</si>
  <si>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</si>
  <si>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</si>
  <si>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</si>
  <si>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</si>
  <si>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</si>
  <si>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</si>
  <si>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</si>
  <si>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</si>
  <si>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</si>
  <si>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</si>
  <si>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</si>
  <si>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</si>
  <si>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</si>
  <si>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</si>
  <si>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</si>
  <si>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</si>
  <si>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</si>
  <si>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</si>
  <si>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</si>
  <si>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</si>
  <si>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</si>
  <si>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</si>
  <si>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</si>
  <si>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</si>
  <si>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</si>
  <si>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</si>
  <si>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</si>
  <si>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</si>
  <si>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</si>
  <si>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</si>
  <si>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</si>
  <si>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</si>
  <si>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</si>
  <si>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</si>
  <si>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</si>
  <si>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</si>
  <si>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</si>
  <si>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</si>
  <si>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</si>
  <si>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</si>
  <si>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</si>
  <si>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</si>
  <si>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</si>
  <si>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</si>
  <si>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</si>
  <si>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</si>
  <si>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</si>
  <si>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</si>
  <si>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</si>
  <si>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</si>
  <si>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</si>
  <si>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</si>
  <si>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</si>
  <si>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</si>
  <si>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</si>
  <si>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</si>
  <si>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</si>
  <si>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</si>
  <si>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</si>
  <si>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</si>
  <si>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</si>
  <si>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</si>
  <si>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</si>
  <si>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</si>
  <si>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</si>
  <si>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</si>
  <si>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</si>
  <si>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</si>
  <si>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</si>
  <si>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</si>
  <si>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</si>
  <si>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</si>
  <si>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</si>
  <si>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</si>
  <si>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</si>
  <si>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</si>
  <si>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</si>
  <si>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</si>
  <si>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</si>
  <si>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</si>
  <si>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</si>
  <si>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</si>
  <si>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</si>
  <si>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</si>
  <si>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</si>
  <si>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</si>
  <si>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</si>
  <si>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</si>
  <si>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</si>
  <si>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</si>
  <si>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</si>
  <si>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</si>
  <si>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</si>
  <si>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</si>
  <si>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</si>
  <si>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</si>
  <si>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</si>
  <si>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</si>
  <si>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</si>
  <si>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</si>
  <si>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</si>
  <si>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</si>
  <si>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</si>
  <si>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</si>
  <si>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</si>
  <si>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</si>
  <si>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</si>
  <si>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</si>
  <si>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</si>
  <si>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</si>
  <si>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</si>
  <si>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</si>
  <si>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</si>
  <si>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</si>
  <si>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</si>
  <si>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</si>
  <si>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</si>
  <si>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</si>
  <si>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</si>
  <si>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</si>
  <si>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</si>
  <si>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</si>
  <si>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</si>
  <si>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</si>
  <si>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</si>
  <si>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</si>
  <si>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</si>
  <si>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</si>
  <si>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</si>
  <si>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</si>
  <si>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</si>
  <si>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</si>
  <si>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</si>
  <si>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</si>
  <si>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</si>
  <si>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</si>
  <si>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</si>
  <si>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</si>
  <si>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</si>
  <si>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</si>
  <si>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</si>
  <si>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</si>
  <si>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</si>
  <si>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</si>
  <si>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</si>
  <si>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</si>
  <si>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</si>
  <si>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</si>
  <si>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</si>
  <si>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</si>
  <si>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</si>
  <si>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</si>
  <si>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</si>
  <si>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</si>
  <si>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</si>
  <si>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</si>
  <si>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</si>
  <si>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</si>
  <si>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</si>
  <si>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</si>
  <si>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</si>
  <si>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</si>
  <si>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</si>
  <si>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</si>
  <si>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</si>
  <si>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</si>
  <si>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</si>
  <si>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</si>
  <si>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</si>
  <si>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</si>
  <si>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</si>
  <si>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</si>
  <si>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</si>
  <si>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</si>
  <si>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</si>
  <si>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</si>
  <si>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</si>
  <si>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</si>
  <si>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</si>
  <si>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</si>
  <si>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</si>
  <si>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</si>
  <si>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</si>
  <si>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</si>
  <si>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</si>
  <si>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</si>
  <si>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</si>
  <si>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</si>
  <si>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</si>
  <si>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</si>
  <si>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</si>
  <si>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</si>
  <si>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</si>
  <si>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</si>
  <si>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</si>
  <si>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</si>
  <si>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</si>
  <si>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</si>
  <si>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</si>
  <si>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</si>
  <si>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</si>
  <si>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</si>
  <si>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</si>
  <si>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</si>
  <si>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</si>
  <si>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</si>
  <si>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</si>
  <si>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</si>
  <si>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</si>
  <si>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</si>
  <si>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</si>
  <si>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</si>
  <si>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</si>
  <si>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</si>
  <si>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</si>
  <si>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</si>
  <si>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</si>
  <si>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</si>
  <si>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</si>
  <si>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</si>
  <si>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</si>
  <si>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</si>
  <si>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</si>
  <si>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</si>
  <si>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</si>
  <si>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</si>
  <si>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</si>
  <si>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</si>
  <si>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</si>
  <si>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</si>
  <si>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</si>
  <si>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</si>
  <si>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</si>
  <si>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</si>
  <si>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</si>
  <si>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</si>
  <si>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</si>
  <si>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</si>
  <si>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</si>
  <si>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</si>
  <si>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</si>
  <si>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</si>
  <si>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</si>
  <si>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</si>
  <si>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</si>
  <si>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</si>
  <si>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</si>
  <si>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</si>
  <si>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</si>
  <si>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</si>
  <si>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</si>
  <si>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</si>
  <si>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</si>
  <si>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</si>
  <si>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</si>
  <si>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</si>
  <si>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</si>
  <si>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</si>
  <si>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</si>
  <si>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</si>
  <si>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</si>
  <si>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</si>
  <si>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</si>
  <si>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</si>
  <si>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</si>
  <si>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</si>
  <si>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</si>
  <si>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</si>
  <si>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</si>
  <si>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</si>
  <si>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</si>
  <si>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</si>
  <si>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</si>
  <si>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</si>
  <si>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</si>
  <si>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</si>
  <si>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</si>
  <si>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</si>
  <si>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</si>
  <si>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</si>
  <si>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</si>
  <si>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</si>
  <si>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</si>
  <si>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</si>
  <si>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</si>
  <si>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</si>
  <si>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</si>
  <si>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</si>
  <si>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</si>
  <si>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</si>
  <si>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</si>
  <si>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</si>
  <si>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</si>
  <si>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</si>
  <si>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</si>
  <si>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</si>
  <si>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</si>
  <si>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</si>
  <si>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</si>
  <si>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</si>
  <si>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</si>
  <si>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</si>
  <si>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</si>
  <si>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</si>
  <si>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</si>
  <si>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</si>
  <si>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</si>
  <si>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</si>
  <si>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</si>
  <si>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</si>
  <si>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</si>
  <si>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</si>
  <si>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</si>
  <si>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</si>
  <si>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</si>
  <si>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</si>
  <si>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</si>
  <si>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</si>
  <si>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</si>
  <si>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</si>
  <si>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</si>
  <si>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</si>
  <si>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</si>
  <si>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</si>
  <si>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</si>
  <si>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</si>
  <si>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</si>
  <si>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</si>
  <si>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</si>
  <si>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</si>
  <si>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</si>
  <si>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</si>
  <si>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</si>
  <si>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</si>
  <si>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</si>
  <si>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</si>
  <si>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</si>
  <si>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</si>
  <si>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</si>
  <si>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</si>
  <si>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</si>
  <si>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</si>
  <si>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</si>
  <si>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</si>
  <si>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</si>
  <si>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</si>
  <si>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</si>
  <si>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</si>
  <si>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</si>
  <si>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</si>
  <si>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</si>
  <si>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</si>
  <si>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</si>
  <si>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</si>
  <si>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</si>
  <si>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</si>
  <si>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</si>
  <si>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</si>
  <si>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</si>
  <si>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</si>
  <si>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</si>
  <si>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</si>
  <si>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</si>
  <si>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</si>
  <si>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</si>
  <si>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</si>
  <si>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</si>
  <si>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</si>
  <si>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</si>
  <si>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</si>
  <si>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</si>
  <si>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</si>
  <si>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</si>
  <si>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</si>
  <si>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</si>
  <si>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</si>
  <si>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</si>
  <si>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</si>
  <si>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</si>
  <si>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</si>
  <si>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</si>
  <si>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</si>
  <si>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</si>
  <si>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</si>
  <si>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</si>
  <si>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</si>
  <si>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</si>
  <si>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</si>
  <si>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</si>
  <si>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</si>
  <si>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</si>
  <si>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</si>
  <si>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</si>
  <si>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</si>
  <si>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</si>
  <si>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</si>
  <si>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</si>
  <si>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</si>
  <si>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</si>
  <si>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</si>
  <si>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</si>
  <si>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</si>
  <si>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</si>
  <si>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</si>
  <si>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</si>
  <si>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</si>
  <si>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</si>
  <si>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</si>
  <si>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</si>
  <si>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</si>
  <si>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</si>
  <si>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</si>
  <si>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</si>
  <si>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</si>
  <si>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</si>
  <si>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</si>
  <si>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</si>
  <si>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</si>
  <si>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</si>
  <si>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</si>
  <si>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</si>
  <si>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</si>
  <si>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</si>
  <si>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</si>
  <si>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</si>
  <si>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</si>
  <si>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</si>
  <si>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</si>
  <si>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</si>
  <si>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</si>
  <si>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</si>
  <si>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</si>
  <si>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</si>
  <si>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</si>
  <si>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</si>
  <si>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</si>
  <si>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</si>
  <si>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</si>
  <si>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</si>
  <si>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</si>
  <si>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</si>
  <si>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</si>
  <si>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</si>
  <si>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</si>
  <si>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</si>
  <si>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</si>
  <si>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</si>
  <si>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</si>
  <si>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</si>
  <si>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</si>
  <si>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</si>
  <si>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</si>
  <si>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</si>
  <si>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</si>
  <si>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</si>
  <si>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</si>
  <si>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</si>
  <si>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</si>
  <si>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</si>
  <si>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</si>
  <si>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</si>
  <si>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</si>
  <si>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</si>
  <si>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</si>
  <si>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</si>
  <si>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</si>
  <si>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</si>
  <si>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</si>
  <si>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</si>
  <si>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</si>
  <si>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</si>
  <si>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</si>
  <si>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</si>
  <si>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</si>
  <si>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</si>
  <si>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</si>
  <si>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</si>
  <si>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</si>
  <si>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</si>
  <si>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</si>
  <si>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</si>
  <si>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</si>
  <si>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</si>
  <si>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</si>
  <si>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</si>
  <si>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</si>
  <si>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</si>
  <si>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</si>
  <si>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</si>
  <si>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</si>
  <si>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</si>
  <si>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</si>
  <si>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</si>
  <si>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</si>
  <si>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</si>
  <si>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</si>
  <si>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</si>
  <si>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</si>
  <si>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</si>
  <si>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</si>
  <si>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</si>
  <si>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</si>
  <si>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</si>
  <si>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</si>
  <si>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</si>
  <si>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</si>
  <si>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</si>
  <si>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</si>
  <si>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</si>
  <si>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</si>
  <si>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</si>
  <si>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</si>
  <si>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</si>
  <si>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</si>
  <si>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</si>
  <si>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</si>
  <si>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</si>
  <si>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</si>
  <si>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</si>
  <si>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</si>
  <si>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</si>
  <si>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</si>
  <si>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</si>
  <si>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</si>
  <si>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</si>
  <si>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</si>
  <si>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</si>
  <si>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</si>
  <si>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</si>
  <si>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</si>
  <si>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</si>
  <si>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</si>
  <si>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</si>
  <si>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</si>
  <si>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</si>
  <si>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</si>
  <si>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</si>
  <si>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</si>
  <si>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</si>
  <si>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</si>
  <si>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</si>
  <si>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</si>
  <si>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</si>
  <si>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</si>
  <si>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</si>
  <si>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</si>
  <si>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</si>
  <si>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</si>
  <si>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</si>
  <si>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</si>
  <si>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</si>
  <si>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</si>
  <si>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</si>
  <si>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</si>
  <si>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</si>
  <si>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</si>
  <si>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</si>
  <si>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</si>
  <si>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</si>
  <si>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</si>
  <si>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</si>
  <si>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</si>
  <si>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</si>
  <si>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</si>
  <si>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</si>
  <si>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</si>
  <si>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</si>
  <si>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</si>
  <si>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</si>
  <si>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</si>
  <si>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</si>
  <si>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</si>
  <si>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</si>
  <si>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</si>
  <si>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</si>
  <si>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</si>
  <si>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</si>
  <si>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</si>
  <si>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</si>
  <si>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</si>
  <si>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</si>
  <si>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</si>
  <si>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</si>
  <si>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</si>
  <si>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</si>
  <si>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</si>
  <si>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</si>
  <si>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</si>
  <si>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</si>
  <si>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</si>
  <si>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</si>
  <si>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</si>
  <si>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</si>
  <si>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</si>
  <si>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</si>
  <si>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</si>
  <si>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</si>
  <si>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</si>
  <si>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</si>
  <si>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</si>
  <si>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</si>
  <si>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</si>
  <si>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</si>
  <si>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</si>
  <si>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</si>
  <si>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</si>
  <si>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</si>
  <si>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</si>
  <si>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</si>
  <si>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</si>
  <si>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</si>
  <si>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</si>
  <si>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</si>
  <si>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</si>
  <si>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</si>
  <si>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</si>
  <si>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</si>
  <si>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</si>
  <si>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</si>
  <si>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</si>
  <si>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</si>
  <si>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</si>
  <si>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</si>
  <si>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</si>
  <si>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</si>
  <si>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</si>
  <si>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</si>
  <si>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</si>
  <si>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</si>
  <si>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</si>
  <si>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</si>
  <si>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</si>
  <si>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</si>
  <si>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</si>
  <si>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</si>
  <si>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</si>
  <si>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</si>
  <si>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</si>
  <si>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</si>
  <si>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</si>
  <si>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</si>
  <si>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</si>
  <si>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</si>
  <si>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</si>
  <si>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</si>
  <si>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</si>
  <si>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</si>
  <si>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</si>
  <si>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</si>
  <si>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</si>
  <si>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</si>
  <si>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</si>
  <si>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</si>
  <si>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</si>
  <si>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</si>
  <si>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</si>
  <si>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</si>
  <si>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</si>
  <si>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</si>
  <si>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</si>
  <si>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</si>
  <si>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</si>
  <si>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</si>
  <si>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</si>
  <si>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</si>
  <si>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</si>
  <si>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</si>
  <si>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</si>
  <si>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</si>
  <si>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</si>
  <si>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</si>
  <si>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</si>
  <si>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</si>
  <si>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</si>
  <si>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</si>
  <si>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</si>
  <si>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</si>
  <si>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</si>
  <si>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</si>
  <si>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</si>
  <si>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</si>
  <si>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</si>
  <si>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</si>
  <si>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</si>
  <si>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</si>
  <si>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</si>
  <si>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</si>
  <si>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</si>
  <si>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</si>
  <si>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</si>
  <si>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</si>
  <si>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</si>
  <si>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</si>
  <si>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</si>
  <si>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</si>
  <si>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</si>
  <si>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</si>
  <si>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</si>
  <si>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</si>
  <si>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</si>
  <si>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</si>
  <si>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</si>
  <si>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</si>
  <si>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</si>
  <si>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</si>
  <si>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</si>
  <si>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</si>
  <si>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</si>
  <si>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</si>
  <si>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</si>
  <si>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</si>
  <si>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</si>
  <si>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</si>
  <si>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</si>
  <si>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</si>
  <si>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</si>
  <si>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</si>
  <si>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</si>
  <si>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</si>
  <si>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</si>
  <si>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</si>
  <si>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</si>
  <si>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</si>
  <si>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</si>
  <si>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</si>
  <si>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</si>
  <si>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</si>
  <si>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</si>
  <si>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</si>
  <si>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</si>
  <si>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</si>
  <si>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</si>
  <si>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</si>
  <si>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</si>
  <si>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</si>
  <si>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</si>
  <si>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</si>
  <si>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</si>
  <si>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</si>
  <si>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</si>
  <si>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</si>
  <si>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</si>
  <si>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</si>
  <si>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</si>
  <si>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</si>
  <si>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</si>
  <si>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</si>
  <si>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</si>
  <si>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</si>
  <si>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</si>
  <si>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</si>
  <si>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</si>
  <si>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</si>
  <si>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</si>
  <si>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</si>
  <si>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</si>
  <si>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</si>
  <si>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</si>
  <si>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</si>
  <si>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</si>
  <si>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</si>
  <si>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</si>
  <si>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</si>
  <si>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</si>
  <si>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</si>
  <si>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</si>
  <si>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</si>
  <si>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</si>
  <si>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</si>
  <si>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</si>
  <si>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</si>
  <si>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</si>
  <si>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</si>
  <si>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</si>
  <si>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</si>
  <si>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</si>
  <si>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</si>
  <si>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</si>
  <si>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</si>
  <si>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</si>
  <si>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</si>
  <si>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</si>
  <si>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</si>
  <si>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</si>
  <si>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</si>
  <si>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</si>
  <si>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</si>
  <si>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</si>
  <si>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</si>
  <si>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</si>
  <si>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</si>
  <si>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</si>
  <si>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</si>
  <si>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</si>
  <si>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</si>
  <si>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</si>
  <si>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</si>
  <si>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</si>
  <si>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</si>
  <si>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</si>
  <si>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</si>
  <si>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</si>
  <si>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</si>
  <si>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</si>
  <si>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</si>
  <si>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</si>
  <si>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</si>
  <si>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</si>
  <si>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</si>
  <si>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</si>
  <si>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</si>
  <si>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</si>
  <si>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</si>
  <si>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</si>
  <si>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</si>
  <si>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</si>
  <si>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</si>
  <si>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</si>
  <si>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</si>
  <si>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</si>
  <si>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</si>
  <si>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</si>
  <si>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</si>
  <si>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</si>
  <si>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</si>
  <si>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</si>
  <si>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</si>
  <si>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</si>
  <si>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</si>
  <si>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</si>
  <si>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</si>
  <si>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</si>
  <si>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</si>
  <si>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</si>
  <si>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</si>
  <si>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</si>
  <si>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</si>
  <si>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</si>
  <si>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</si>
  <si>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</si>
  <si>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</si>
  <si>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</si>
  <si>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</si>
  <si>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</si>
  <si>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</si>
  <si>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</si>
  <si>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</si>
  <si>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</si>
  <si>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</si>
  <si>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</si>
  <si>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</si>
  <si>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</si>
  <si>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</si>
  <si>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</si>
  <si>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</si>
  <si>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</si>
  <si>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</si>
  <si>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</si>
  <si>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</si>
  <si>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</si>
  <si>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</si>
  <si>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</si>
  <si>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</si>
  <si>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</si>
  <si>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</si>
  <si>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</si>
  <si>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</si>
  <si>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</si>
  <si>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</si>
  <si>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</si>
  <si>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</si>
  <si>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</si>
  <si>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</si>
  <si>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</si>
  <si>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</si>
  <si>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</si>
  <si>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</si>
  <si>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</si>
  <si>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</si>
  <si>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</si>
  <si>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</si>
  <si>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</si>
  <si>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</si>
  <si>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</si>
  <si>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</si>
  <si>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</si>
  <si>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</si>
  <si>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</si>
  <si>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</si>
  <si>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</si>
  <si>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</si>
  <si>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</si>
  <si>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</si>
  <si>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</si>
  <si>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</si>
  <si>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</si>
  <si>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</si>
  <si>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</si>
  <si>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</si>
  <si>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</si>
  <si>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</si>
  <si>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</si>
  <si>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</si>
  <si>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</si>
  <si>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</si>
  <si>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</si>
  <si>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</si>
  <si>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</si>
  <si>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</si>
  <si>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</si>
  <si>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</si>
  <si>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</si>
  <si>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</si>
  <si>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</si>
  <si>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</si>
  <si>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</si>
  <si>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</si>
  <si>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</si>
  <si>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</si>
  <si>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</si>
  <si>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</si>
  <si>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</si>
  <si>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</si>
  <si>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</si>
  <si>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</si>
  <si>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</si>
  <si>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</si>
  <si>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</si>
  <si>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</si>
  <si>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</si>
  <si>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</si>
  <si>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</si>
  <si>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</si>
  <si>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</si>
  <si>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</si>
  <si>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</si>
  <si>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</si>
  <si>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</si>
  <si>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</si>
  <si>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</si>
  <si>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</si>
  <si>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</si>
  <si>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</si>
  <si>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</si>
  <si>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</si>
  <si>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</si>
  <si>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</si>
  <si>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</si>
  <si>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</si>
  <si>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</si>
  <si>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</si>
  <si>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</si>
  <si>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</si>
  <si>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</si>
  <si>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</si>
  <si>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</si>
  <si>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</si>
  <si>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</si>
  <si>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</si>
  <si>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</si>
  <si>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</si>
  <si>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</si>
  <si>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</si>
  <si>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</si>
  <si>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</si>
  <si>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</si>
  <si>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</si>
  <si>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</si>
  <si>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</si>
  <si>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</si>
  <si>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</si>
  <si>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</si>
  <si>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</si>
  <si>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</si>
  <si>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</si>
  <si>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</si>
  <si>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</si>
  <si>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</si>
  <si>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</si>
  <si>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</si>
  <si>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</si>
  <si>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</si>
  <si>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</si>
  <si>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</si>
  <si>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</si>
  <si>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</si>
  <si>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</si>
  <si>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</si>
  <si>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</si>
  <si>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</si>
  <si>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</si>
  <si>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</si>
  <si>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</si>
  <si>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</si>
  <si>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</si>
  <si>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</si>
  <si>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</si>
  <si>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</si>
  <si>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</si>
  <si>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</si>
  <si>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</si>
  <si>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</si>
  <si>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</si>
  <si>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</si>
  <si>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</si>
  <si>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</si>
  <si>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</si>
  <si>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</si>
  <si>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</si>
  <si>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</si>
  <si>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</si>
  <si>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</si>
  <si>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</si>
  <si>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</si>
  <si>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</si>
  <si>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</si>
  <si>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</si>
  <si>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</si>
  <si>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</si>
  <si>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</si>
  <si>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</si>
  <si>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</si>
  <si>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</si>
  <si>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</si>
  <si>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</si>
  <si>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</si>
  <si>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</si>
  <si>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</si>
  <si>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</si>
  <si>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</si>
  <si>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</si>
  <si>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</si>
  <si>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</si>
  <si>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</si>
  <si>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</si>
  <si>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</si>
  <si>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</si>
  <si>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</si>
  <si>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</si>
  <si>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</si>
  <si>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</si>
  <si>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</si>
  <si>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</si>
  <si>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</si>
  <si>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</si>
  <si>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</si>
  <si>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</si>
  <si>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</si>
  <si>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</si>
  <si>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</si>
  <si>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</si>
  <si>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</si>
  <si>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</si>
  <si>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</si>
  <si>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</si>
  <si>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</si>
  <si>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</si>
  <si>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</si>
  <si>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</si>
  <si>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</si>
  <si>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</si>
  <si>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</si>
  <si>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</si>
  <si>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</si>
  <si>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</si>
  <si>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</si>
  <si>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</si>
  <si>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</si>
  <si>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</si>
  <si>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</si>
  <si>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</si>
  <si>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</si>
  <si>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</si>
  <si>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</si>
  <si>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</si>
  <si>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</si>
  <si>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</si>
  <si>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</si>
  <si>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</si>
  <si>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</si>
  <si>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</si>
  <si>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</si>
  <si>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</si>
  <si>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</si>
  <si>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</si>
  <si>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</si>
  <si>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</si>
  <si>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</si>
  <si>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</si>
  <si>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</si>
  <si>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</si>
  <si>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</si>
  <si>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</si>
  <si>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</si>
  <si>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</si>
  <si>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</si>
  <si>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</si>
  <si>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</si>
  <si>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</si>
  <si>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</si>
  <si>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</si>
  <si>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</si>
  <si>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</si>
  <si>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</si>
  <si>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</si>
  <si>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</si>
  <si>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</si>
  <si>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</si>
  <si>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</si>
  <si>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</si>
  <si>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</si>
  <si>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</si>
  <si>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</si>
  <si>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</si>
  <si>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</si>
  <si>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</si>
  <si>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</si>
  <si>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</si>
  <si>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</si>
  <si>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</si>
  <si>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</si>
  <si>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</si>
  <si>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</si>
  <si>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</si>
  <si>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</si>
  <si>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</si>
  <si>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</si>
  <si>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</si>
  <si>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</si>
  <si>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</si>
  <si>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</si>
  <si>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</si>
  <si>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</si>
  <si>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</si>
  <si>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</si>
  <si>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</si>
  <si>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</si>
  <si>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</si>
  <si>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</si>
  <si>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</si>
  <si>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</si>
  <si>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</si>
  <si>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</si>
  <si>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</si>
  <si>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</si>
  <si>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</si>
  <si>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</si>
  <si>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</si>
  <si>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</si>
  <si>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</si>
  <si>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</si>
  <si>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</si>
  <si>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</si>
  <si>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</si>
  <si>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</si>
  <si>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</si>
  <si>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</si>
  <si>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</si>
  <si>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</si>
  <si>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</si>
  <si>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</si>
  <si>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</si>
  <si>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</si>
  <si>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</si>
  <si>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</si>
  <si>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</si>
  <si>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</si>
  <si>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</si>
  <si>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</si>
  <si>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</si>
  <si>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</si>
  <si>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</si>
  <si>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</si>
  <si>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</si>
  <si>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</si>
  <si>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</si>
  <si>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</si>
  <si>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</si>
  <si>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</si>
  <si>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</si>
  <si>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</si>
  <si>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</si>
  <si>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</si>
  <si>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</si>
  <si>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</si>
  <si>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</si>
  <si>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</si>
  <si>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</si>
  <si>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</si>
  <si>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</si>
  <si>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</si>
  <si>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</si>
  <si>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</si>
  <si>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</si>
  <si>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</si>
  <si>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</si>
  <si>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</si>
  <si>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</si>
  <si>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</si>
  <si>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</si>
  <si>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</si>
  <si>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</si>
  <si>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</si>
  <si>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</si>
  <si>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</si>
  <si>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</si>
  <si>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</si>
  <si>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</si>
  <si>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</si>
  <si>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</si>
  <si>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</si>
  <si>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</si>
  <si>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</si>
  <si>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</si>
  <si>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</si>
  <si>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</si>
  <si>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</si>
  <si>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</si>
  <si>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</si>
  <si>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</si>
  <si>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</si>
  <si>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</si>
  <si>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</si>
  <si>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</si>
  <si>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</si>
  <si>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</si>
  <si>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</si>
  <si>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</si>
  <si>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</si>
  <si>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</si>
  <si>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</si>
  <si>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</si>
  <si>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</si>
  <si>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</si>
  <si>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</si>
  <si>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</si>
  <si>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</si>
  <si>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</si>
  <si>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</si>
  <si>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</si>
  <si>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</si>
  <si>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</si>
  <si>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</si>
  <si>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</si>
  <si>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</si>
  <si>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</si>
  <si>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</si>
  <si>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</si>
  <si>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</si>
  <si>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</si>
  <si>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</si>
  <si>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</si>
  <si>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</si>
  <si>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</si>
  <si>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</si>
  <si>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</si>
  <si>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</si>
  <si>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</si>
  <si>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</si>
  <si>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</si>
  <si>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</si>
  <si>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</si>
  <si>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</si>
  <si>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</si>
  <si>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</si>
  <si>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</si>
  <si>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</si>
  <si>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</si>
  <si>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</si>
  <si>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</si>
  <si>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</si>
  <si>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</si>
  <si>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</si>
  <si>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</si>
  <si>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</si>
  <si>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</si>
  <si>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</si>
  <si>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</si>
  <si>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</si>
  <si>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</si>
  <si>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</si>
  <si>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</si>
  <si>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</si>
  <si>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</si>
  <si>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</si>
  <si>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</si>
  <si>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</si>
  <si>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</si>
  <si>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</si>
  <si>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</si>
  <si>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</si>
  <si>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</si>
  <si>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</si>
  <si>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</si>
  <si>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</si>
  <si>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</si>
  <si>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</si>
  <si>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</si>
  <si>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</si>
  <si>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</si>
  <si>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</si>
  <si>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</si>
  <si>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</si>
  <si>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</si>
  <si>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</si>
  <si>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</si>
  <si>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</si>
  <si>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</si>
  <si>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</si>
  <si>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</si>
  <si>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</si>
  <si>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</si>
  <si>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</si>
  <si>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</si>
  <si>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</si>
  <si>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</si>
  <si>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</si>
  <si>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</si>
  <si>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</si>
  <si>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</si>
  <si>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</si>
  <si>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</si>
  <si>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</si>
  <si>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</si>
  <si>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</si>
  <si>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</si>
  <si>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</si>
  <si>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</si>
  <si>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</si>
  <si>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</si>
  <si>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</si>
  <si>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</si>
  <si>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</si>
  <si>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</si>
  <si>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</si>
  <si>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</si>
  <si>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</si>
  <si>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</si>
  <si>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</si>
  <si>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</si>
  <si>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</si>
  <si>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</si>
  <si>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</si>
  <si>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</si>
  <si>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</si>
  <si>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</si>
  <si>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</si>
  <si>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</si>
  <si>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</si>
  <si>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</si>
  <si>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</si>
  <si>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</si>
  <si>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</si>
  <si>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</si>
  <si>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</si>
  <si>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</si>
  <si>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</si>
  <si>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</si>
  <si>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</si>
  <si>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</si>
  <si>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</si>
  <si>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</si>
  <si>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</si>
  <si>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</si>
  <si>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</si>
  <si>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</si>
  <si>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</si>
  <si>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</si>
  <si>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</si>
  <si>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</si>
  <si>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</si>
  <si>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</si>
  <si>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</si>
  <si>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</si>
  <si>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</si>
  <si>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</si>
  <si>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</si>
  <si>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</si>
  <si>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</si>
  <si>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</si>
  <si>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</si>
  <si>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</si>
  <si>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</si>
  <si>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</si>
  <si>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</si>
  <si>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</si>
  <si>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</si>
  <si>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</si>
  <si>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</si>
  <si>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</si>
  <si>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</si>
  <si>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</si>
  <si>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</si>
  <si>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</si>
  <si>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</si>
  <si>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</si>
  <si>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</si>
  <si>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</si>
  <si>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</si>
  <si>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</si>
  <si>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</si>
  <si>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</si>
  <si>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</si>
  <si>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</si>
  <si>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</si>
  <si>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</si>
  <si>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</si>
  <si>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</si>
  <si>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</si>
  <si>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</si>
  <si>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</si>
  <si>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</si>
  <si>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</si>
  <si>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</si>
  <si>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</si>
  <si>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</si>
  <si>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</si>
  <si>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</si>
  <si>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</si>
  <si>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</si>
  <si>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</si>
  <si>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</si>
  <si>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</si>
  <si>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</si>
  <si>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</si>
  <si>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</si>
  <si>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</si>
  <si>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</si>
  <si>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</si>
  <si>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</si>
  <si>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</si>
  <si>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</si>
  <si>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</si>
  <si>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</si>
  <si>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</si>
  <si>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</si>
  <si>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</si>
  <si>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</si>
  <si>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</si>
  <si>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</si>
  <si>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</si>
  <si>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</si>
  <si>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</si>
  <si>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</si>
  <si>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</si>
  <si>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</si>
  <si>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</si>
  <si>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</si>
  <si>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</si>
  <si>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</si>
  <si>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</si>
  <si>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</si>
  <si>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</si>
  <si>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</si>
  <si>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</si>
  <si>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</si>
  <si>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</si>
  <si>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</si>
  <si>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</si>
  <si>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</si>
  <si>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</si>
  <si>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</si>
  <si>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</si>
  <si>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</si>
  <si>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</si>
  <si>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</si>
  <si>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</si>
  <si>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</si>
  <si>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</si>
  <si>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</si>
  <si>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</si>
  <si>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</si>
  <si>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</si>
  <si>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</si>
  <si>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</si>
  <si>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</si>
  <si>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</si>
  <si>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</si>
  <si>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</si>
  <si>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</si>
  <si>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</si>
  <si>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</si>
  <si>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</si>
  <si>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</si>
  <si>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</si>
  <si>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</si>
  <si>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</si>
  <si>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</si>
  <si>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</si>
  <si>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</si>
  <si>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</si>
  <si>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</si>
  <si>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</si>
  <si>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</si>
  <si>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</si>
  <si>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</si>
  <si>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</si>
  <si>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</si>
  <si>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</si>
  <si>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</si>
  <si>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</si>
  <si>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</si>
  <si>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</si>
  <si>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</si>
  <si>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</si>
  <si>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</si>
  <si>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</si>
  <si>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</si>
  <si>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</si>
  <si>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</si>
  <si>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</si>
  <si>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</si>
  <si>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</si>
  <si>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</si>
  <si>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</si>
  <si>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</si>
  <si>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</si>
  <si>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</si>
  <si>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</si>
  <si>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</si>
  <si>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</si>
  <si>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</si>
  <si>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</si>
  <si>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</si>
  <si>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</si>
  <si>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</si>
  <si>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</si>
  <si>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</si>
  <si>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</si>
  <si>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</si>
  <si>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</si>
  <si>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</si>
  <si>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</si>
  <si>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</si>
  <si>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</si>
  <si>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</si>
  <si>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</si>
  <si>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</si>
  <si>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</si>
  <si>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</si>
  <si>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</si>
  <si>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</si>
  <si>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</si>
  <si>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</si>
  <si>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</si>
  <si>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</si>
  <si>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</si>
  <si>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</si>
  <si>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</si>
  <si>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</si>
  <si>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</si>
  <si>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</si>
  <si>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</si>
  <si>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</si>
  <si>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</si>
  <si>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</si>
  <si>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</si>
  <si>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</si>
  <si>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</si>
  <si>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</si>
  <si>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</si>
  <si>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</si>
  <si>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</si>
  <si>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</si>
  <si>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</si>
  <si>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</si>
  <si>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</si>
  <si>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</si>
  <si>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</si>
  <si>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</si>
  <si>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</si>
  <si>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</si>
  <si>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</si>
  <si>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</si>
  <si>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</si>
  <si>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</si>
  <si>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</si>
  <si>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</si>
  <si>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</si>
  <si>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</si>
  <si>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</si>
  <si>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</si>
  <si>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</si>
  <si>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</si>
  <si>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</si>
  <si>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</si>
  <si>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</si>
  <si>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</si>
  <si>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</si>
  <si>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</si>
  <si>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</si>
  <si>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</si>
  <si>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</si>
  <si>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</si>
  <si>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</si>
  <si>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</si>
  <si>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</si>
  <si>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</si>
  <si>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</si>
  <si>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</si>
  <si>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</si>
  <si>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</si>
  <si>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</si>
  <si>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</si>
  <si>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</si>
  <si>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</si>
  <si>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</si>
  <si>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</si>
  <si>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</si>
  <si>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</si>
  <si>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</si>
  <si>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</si>
  <si>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</si>
  <si>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</si>
  <si>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</si>
  <si>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</si>
  <si>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</si>
  <si>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</si>
  <si>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</si>
  <si>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</si>
  <si>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</si>
  <si>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</si>
  <si>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</si>
  <si>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</si>
  <si>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</si>
  <si>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</si>
  <si>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</si>
  <si>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</si>
  <si>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</si>
  <si>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</si>
  <si>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</si>
  <si>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</si>
  <si>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</si>
  <si>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</si>
  <si>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</si>
  <si>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</si>
  <si>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</si>
  <si>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</si>
  <si>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</si>
  <si>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</si>
  <si>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</si>
  <si>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</si>
  <si>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</si>
  <si>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</si>
  <si>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</si>
  <si>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</si>
  <si>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</si>
  <si>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</si>
  <si>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</si>
  <si>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</si>
  <si>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</si>
  <si>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</si>
  <si>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</si>
  <si>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</si>
  <si>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</si>
  <si>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</si>
  <si>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</si>
  <si>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</si>
  <si>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</si>
  <si>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</si>
  <si>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</si>
  <si>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</si>
  <si>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</si>
  <si>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</si>
  <si>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</si>
  <si>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</si>
  <si>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</si>
  <si>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</si>
  <si>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</si>
  <si>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</si>
  <si>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</si>
  <si>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</si>
  <si>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</si>
  <si>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</si>
  <si>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</si>
  <si>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</si>
  <si>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</si>
  <si>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</si>
  <si>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</si>
  <si>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</si>
  <si>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</si>
  <si>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</si>
  <si>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</si>
  <si>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</si>
  <si>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</si>
  <si>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</si>
  <si>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</si>
  <si>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</si>
  <si>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</si>
  <si>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</si>
  <si>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</si>
  <si>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</si>
  <si>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</si>
  <si>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</si>
  <si>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</si>
  <si>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</si>
  <si>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</si>
  <si>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</si>
  <si>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</si>
  <si>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</si>
  <si>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</si>
  <si>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</si>
  <si>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</si>
  <si>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</si>
  <si>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</si>
  <si>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</si>
  <si>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</si>
  <si>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</si>
  <si>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</si>
  <si>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</si>
  <si>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</si>
  <si>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</si>
  <si>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</si>
  <si>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</si>
  <si>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</si>
  <si>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</si>
  <si>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</si>
  <si>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</si>
  <si>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</si>
  <si>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</si>
  <si>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</si>
  <si>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</si>
  <si>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</si>
  <si>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</si>
  <si>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</si>
  <si>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</si>
  <si>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</si>
  <si>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</si>
  <si>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</si>
  <si>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</si>
  <si>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</si>
  <si>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</si>
  <si>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</si>
  <si>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</si>
  <si>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</si>
  <si>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</si>
  <si>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</si>
  <si>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</si>
  <si>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</si>
  <si>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</si>
  <si>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</si>
  <si>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</si>
  <si>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</si>
  <si>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</si>
  <si>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</si>
  <si>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</si>
  <si>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</si>
  <si>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</si>
  <si>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</si>
  <si>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</si>
  <si>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</si>
  <si>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</si>
  <si>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</si>
  <si>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</si>
  <si>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</si>
  <si>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</si>
  <si>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</si>
  <si>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</si>
  <si>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</si>
  <si>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</si>
  <si>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</si>
  <si>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</si>
  <si>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</si>
  <si>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</si>
  <si>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</si>
  <si>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</si>
  <si>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</si>
  <si>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</si>
  <si>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</si>
  <si>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</si>
  <si>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</si>
  <si>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</si>
  <si>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</si>
  <si>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</si>
  <si>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</si>
  <si>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</si>
  <si>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</si>
  <si>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</si>
  <si>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</si>
  <si>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</si>
  <si>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</si>
  <si>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</si>
  <si>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</si>
  <si>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</si>
  <si>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</si>
  <si>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</si>
  <si>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</si>
  <si>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</si>
  <si>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</si>
  <si>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</si>
  <si>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</si>
  <si>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</si>
  <si>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</si>
  <si>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</si>
  <si>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</si>
  <si>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</si>
  <si>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</si>
  <si>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</si>
  <si>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</si>
  <si>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</si>
  <si>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</si>
  <si>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</si>
  <si>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</si>
  <si>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</si>
  <si>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</si>
  <si>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</si>
  <si>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</si>
  <si>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</si>
  <si>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</si>
  <si>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</si>
  <si>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</si>
  <si>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</si>
  <si>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</si>
  <si>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</si>
  <si>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</si>
  <si>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</si>
  <si>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</si>
  <si>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</si>
  <si>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</si>
  <si>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</si>
  <si>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</si>
  <si>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</si>
  <si>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</si>
  <si>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</si>
  <si>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</si>
  <si>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</si>
  <si>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</si>
  <si>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</si>
  <si>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</si>
  <si>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</si>
  <si>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</si>
  <si>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</si>
  <si>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</si>
  <si>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</si>
  <si>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</si>
  <si>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</si>
  <si>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</si>
  <si>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</si>
  <si>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</si>
  <si>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</si>
  <si>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</si>
  <si>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</si>
  <si>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</si>
  <si>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</si>
  <si>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</si>
  <si>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</si>
  <si>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</si>
  <si>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</si>
  <si>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</si>
  <si>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</si>
  <si>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</si>
  <si>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</si>
  <si>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</si>
  <si>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</si>
  <si>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</si>
  <si>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</si>
  <si>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</si>
  <si>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</si>
  <si>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</si>
  <si>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</si>
  <si>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</si>
  <si>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</si>
  <si>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</si>
  <si>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</si>
  <si>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</si>
  <si>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</si>
  <si>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</si>
  <si>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</si>
  <si>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</si>
  <si>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</si>
  <si>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</si>
  <si>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</si>
  <si>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</si>
  <si>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</si>
  <si>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</si>
  <si>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</si>
  <si>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</si>
  <si>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</si>
  <si>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</si>
  <si>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</si>
  <si>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</si>
  <si>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</si>
  <si>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</si>
  <si>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</si>
  <si>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</si>
  <si>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</si>
  <si>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</si>
  <si>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</si>
  <si>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</si>
  <si>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</si>
  <si>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</si>
  <si>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</si>
  <si>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</si>
  <si>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</si>
  <si>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</si>
  <si>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</si>
  <si>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</si>
  <si>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</si>
  <si>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</si>
  <si>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</si>
  <si>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</si>
  <si>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</si>
  <si>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</si>
  <si>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</si>
  <si>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</si>
  <si>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</si>
  <si>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</si>
  <si>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</si>
  <si>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</si>
  <si>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</si>
  <si>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</si>
  <si>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</si>
  <si>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</si>
  <si>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</si>
  <si>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</si>
  <si>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</si>
  <si>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</si>
  <si>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</si>
  <si>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</si>
  <si>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</si>
  <si>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</si>
  <si>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</si>
  <si>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</si>
  <si>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</si>
  <si>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</si>
  <si>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</si>
  <si>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</si>
  <si>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</si>
  <si>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</si>
  <si>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</si>
  <si>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</si>
  <si>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</si>
  <si>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</si>
  <si>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</si>
  <si>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</si>
  <si>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</si>
  <si>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</si>
  <si>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</si>
  <si>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</si>
  <si>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</si>
  <si>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</si>
  <si>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</si>
  <si>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</si>
  <si>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</si>
  <si>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</si>
  <si>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</si>
  <si>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</si>
  <si>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</si>
  <si>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</si>
  <si>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</si>
  <si>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</si>
  <si>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</si>
  <si>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</si>
  <si>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</si>
  <si>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</si>
  <si>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</si>
  <si>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</si>
  <si>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</si>
  <si>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</si>
  <si>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</si>
  <si>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</si>
  <si>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</si>
  <si>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</si>
  <si>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</si>
  <si>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</si>
  <si>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</si>
  <si>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</si>
  <si>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</si>
  <si>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</si>
  <si>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</si>
  <si>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</si>
  <si>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</si>
  <si>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</si>
  <si>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</si>
  <si>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</si>
  <si>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</si>
  <si>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</si>
  <si>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</si>
  <si>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</si>
  <si>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</si>
  <si>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</si>
  <si>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</si>
  <si>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</si>
  <si>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</si>
  <si>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</si>
  <si>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</si>
  <si>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</si>
  <si>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</si>
  <si>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</si>
  <si>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</si>
  <si>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</si>
  <si>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</si>
  <si>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</si>
  <si>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</si>
  <si>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</si>
  <si>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</si>
  <si>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</si>
  <si>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</si>
  <si>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</si>
  <si>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</si>
  <si>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</si>
  <si>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</si>
  <si>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</si>
  <si>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</si>
  <si>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</si>
  <si>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</si>
  <si>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</si>
  <si>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</si>
  <si>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</si>
  <si>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</si>
  <si>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</si>
  <si>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</si>
  <si>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</si>
  <si>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</si>
  <si>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</si>
  <si>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</si>
  <si>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</si>
  <si>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</si>
  <si>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</si>
  <si>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</si>
  <si>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</si>
  <si>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</si>
  <si>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</si>
  <si>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</si>
  <si>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</si>
  <si>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</si>
  <si>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</si>
  <si>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</si>
  <si>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</si>
  <si>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</si>
  <si>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</si>
  <si>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</si>
  <si>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</si>
  <si>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</si>
  <si>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</si>
  <si>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</si>
  <si>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</si>
  <si>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</si>
  <si>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</si>
  <si>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</si>
  <si>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</si>
  <si>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</si>
  <si>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</si>
  <si>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</si>
  <si>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</si>
  <si>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</si>
  <si>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</si>
  <si>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</si>
  <si>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</si>
  <si>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</si>
  <si>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</si>
  <si>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</si>
  <si>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</si>
  <si>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</si>
  <si>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</si>
  <si>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</si>
  <si>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</si>
  <si>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</si>
  <si>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</si>
  <si>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</si>
  <si>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</si>
  <si>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</si>
  <si>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</si>
  <si>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</si>
  <si>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</si>
  <si>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</si>
  <si>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</si>
  <si>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</si>
  <si>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</si>
  <si>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</si>
  <si>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</si>
  <si>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</si>
  <si>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</si>
  <si>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</si>
  <si>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</si>
  <si>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</si>
  <si>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</si>
  <si>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</si>
  <si>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</si>
  <si>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</si>
  <si>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</si>
  <si>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</si>
  <si>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</si>
  <si>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</si>
  <si>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</si>
  <si>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</si>
  <si>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</si>
  <si>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</si>
  <si>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</si>
  <si>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</si>
  <si>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</si>
  <si>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</si>
  <si>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</si>
  <si>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</si>
  <si>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</si>
  <si>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</si>
  <si>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</si>
  <si>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</si>
  <si>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</si>
  <si>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</si>
  <si>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</si>
  <si>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</si>
  <si>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</si>
  <si>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</si>
  <si>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</si>
  <si>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</si>
  <si>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</si>
  <si>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</si>
  <si>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</si>
  <si>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</si>
  <si>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</si>
  <si>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</si>
  <si>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</si>
  <si>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</si>
  <si>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</si>
  <si>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</si>
  <si>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</si>
  <si>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</si>
  <si>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</si>
  <si>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</si>
  <si>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</si>
  <si>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</si>
  <si>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</si>
  <si>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</si>
  <si>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</si>
  <si>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</si>
  <si>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</si>
  <si>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</si>
  <si>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</si>
  <si>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</si>
  <si>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</si>
  <si>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</si>
  <si>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</si>
  <si>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</si>
  <si>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</si>
  <si>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</si>
  <si>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</si>
  <si>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</si>
  <si>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</si>
  <si>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</si>
  <si>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</si>
  <si>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</si>
  <si>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</si>
  <si>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</si>
  <si>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</si>
  <si>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</si>
  <si>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</si>
  <si>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</si>
  <si>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</si>
  <si>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</si>
  <si>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</si>
  <si>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</si>
  <si>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</si>
  <si>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</si>
  <si>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</si>
  <si>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</si>
  <si>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</si>
  <si>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</si>
  <si>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</si>
  <si>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</si>
  <si>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</si>
  <si>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</si>
  <si>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</si>
  <si>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</si>
  <si>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</si>
  <si>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</si>
  <si>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</si>
  <si>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</si>
  <si>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</si>
  <si>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</si>
  <si>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</si>
  <si>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</si>
  <si>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</si>
  <si>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</si>
  <si>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</si>
  <si>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</si>
  <si>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</si>
  <si>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</si>
  <si>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</si>
  <si>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</si>
  <si>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</si>
  <si>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</si>
  <si>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</si>
  <si>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</si>
  <si>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</si>
  <si>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</si>
  <si>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</si>
  <si>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</si>
  <si>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</si>
  <si>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</si>
  <si>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</si>
  <si>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</si>
  <si>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</si>
  <si>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</si>
  <si>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</si>
  <si>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</si>
  <si>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</si>
  <si>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</si>
  <si>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</si>
  <si>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</si>
  <si>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</si>
  <si>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</si>
  <si>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</si>
  <si>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</si>
  <si>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</si>
  <si>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</si>
  <si>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</si>
  <si>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</si>
  <si>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</si>
  <si>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</si>
  <si>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</si>
  <si>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</si>
  <si>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</si>
  <si>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</si>
  <si>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</si>
  <si>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</si>
  <si>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</si>
  <si>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</si>
  <si>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</si>
  <si>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</si>
  <si>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</si>
  <si>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</si>
  <si>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</si>
  <si>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</si>
  <si>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</si>
  <si>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</si>
  <si>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</si>
  <si>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</si>
  <si>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</si>
  <si>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</si>
  <si>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</si>
  <si>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</si>
  <si>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</si>
  <si>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</si>
  <si>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</si>
  <si>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</si>
  <si>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</si>
  <si>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</si>
  <si>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</si>
  <si>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</si>
  <si>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</si>
  <si>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</si>
  <si>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</si>
  <si>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</si>
  <si>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</si>
  <si>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</si>
  <si>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</si>
  <si>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</si>
  <si>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</si>
  <si>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</si>
  <si>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</si>
  <si>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</si>
  <si>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</si>
  <si>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</si>
  <si>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</si>
  <si>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</si>
  <si>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</si>
  <si>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</si>
  <si>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</si>
  <si>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</si>
  <si>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</si>
  <si>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</si>
  <si>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</si>
  <si>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</si>
  <si>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</si>
  <si>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</si>
  <si>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</si>
  <si>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</si>
  <si>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</si>
  <si>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</si>
  <si>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</si>
  <si>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</si>
  <si>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</si>
  <si>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</si>
  <si>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</si>
  <si>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</si>
  <si>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</si>
  <si>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</si>
  <si>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</si>
  <si>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</si>
  <si>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</si>
  <si>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</si>
  <si>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</si>
  <si>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</si>
  <si>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</si>
  <si>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</si>
  <si>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</si>
  <si>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</si>
  <si>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</si>
  <si>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</si>
  <si>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</si>
  <si>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</si>
  <si>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</si>
  <si>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</si>
  <si>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</si>
  <si>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</si>
  <si>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</si>
  <si>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</si>
  <si>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</si>
  <si>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</si>
  <si>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</si>
  <si>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</si>
  <si>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</si>
  <si>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</si>
  <si>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</si>
  <si>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</si>
  <si>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</si>
  <si>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</si>
  <si>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</si>
  <si>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</si>
  <si>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</si>
  <si>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</si>
  <si>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</si>
  <si>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</si>
  <si>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</si>
  <si>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</si>
  <si>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</si>
  <si>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</si>
  <si>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</si>
  <si>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</si>
  <si>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</si>
  <si>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</si>
  <si>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</si>
  <si>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</si>
  <si>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</si>
  <si>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</si>
  <si>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</si>
  <si>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</si>
  <si>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</si>
  <si>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</si>
  <si>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</si>
  <si>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</si>
  <si>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</si>
  <si>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</si>
  <si>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</si>
  <si>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</si>
  <si>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</si>
  <si>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</si>
  <si>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</si>
  <si>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</si>
  <si>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</si>
  <si>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</si>
  <si>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</si>
  <si>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</si>
  <si>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</si>
  <si>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</si>
  <si>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</si>
  <si>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</si>
  <si>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</si>
  <si>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</si>
  <si>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</si>
  <si>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</si>
  <si>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</si>
  <si>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</si>
  <si>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</si>
  <si>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</si>
  <si>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</si>
  <si>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</si>
  <si>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</si>
  <si>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</si>
  <si>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</si>
  <si>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</si>
  <si>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</si>
  <si>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</si>
  <si>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</si>
  <si>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</si>
  <si>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</si>
  <si>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</si>
  <si>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</si>
  <si>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</si>
  <si>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</si>
  <si>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</si>
  <si>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</si>
  <si>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</si>
  <si>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</si>
  <si>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</si>
  <si>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</si>
  <si>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</si>
  <si>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</si>
  <si>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</si>
  <si>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</si>
  <si>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</si>
  <si>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</si>
  <si>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</si>
  <si>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</si>
  <si>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</si>
  <si>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</si>
  <si>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</si>
  <si>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</si>
  <si>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</si>
  <si>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</si>
  <si>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</si>
  <si>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</si>
  <si>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</si>
  <si>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</si>
  <si>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</si>
  <si>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</si>
  <si>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</si>
  <si>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</si>
  <si>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</si>
  <si>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</si>
  <si>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</si>
  <si>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</si>
  <si>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</si>
  <si>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</si>
  <si>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</si>
  <si>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</si>
  <si>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</si>
  <si>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</si>
  <si>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</si>
  <si>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</si>
  <si>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</si>
  <si>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</si>
  <si>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</si>
  <si>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</si>
  <si>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</si>
  <si>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</si>
  <si>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</si>
  <si>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</si>
  <si>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</si>
  <si>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</si>
  <si>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</si>
  <si>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</si>
  <si>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</si>
  <si>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</si>
  <si>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</si>
  <si>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</si>
  <si>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</si>
  <si>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</si>
  <si>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</si>
  <si>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</si>
  <si>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</si>
  <si>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</si>
  <si>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</si>
  <si>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</si>
  <si>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</si>
  <si>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</si>
  <si>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</si>
  <si>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</si>
  <si>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</si>
  <si>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</si>
  <si>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</si>
  <si>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</si>
  <si>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</si>
  <si>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</si>
  <si>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</si>
  <si>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</si>
  <si>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</si>
  <si>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</si>
  <si>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</si>
  <si>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</si>
  <si>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</si>
  <si>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</si>
  <si>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</si>
  <si>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</si>
  <si>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</si>
  <si>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</si>
  <si>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</si>
  <si>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</si>
  <si>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</si>
  <si>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</si>
  <si>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</si>
  <si>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</si>
  <si>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</si>
  <si>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</si>
  <si>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</si>
  <si>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</si>
  <si>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</si>
  <si>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</si>
  <si>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</si>
  <si>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</si>
  <si>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</si>
  <si>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</si>
  <si>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</si>
  <si>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</si>
  <si>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</si>
  <si>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</si>
  <si>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</si>
  <si>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</si>
  <si>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</si>
  <si>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</si>
  <si>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</si>
  <si>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</si>
  <si>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</si>
  <si>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</si>
  <si>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</si>
  <si>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</si>
  <si>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</si>
  <si>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</si>
  <si>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</si>
  <si>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</si>
  <si>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</si>
  <si>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</si>
  <si>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</si>
  <si>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</si>
  <si>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</si>
  <si>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</si>
  <si>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</si>
  <si>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</si>
  <si>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</si>
  <si>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</si>
  <si>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</si>
  <si>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</si>
  <si>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</si>
  <si>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</si>
  <si>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</si>
  <si>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</si>
  <si>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</si>
  <si>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</si>
  <si>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</si>
  <si>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</si>
  <si>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</si>
  <si>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</si>
  <si>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</si>
  <si>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</si>
  <si>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</si>
  <si>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</si>
  <si>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</si>
  <si>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</si>
  <si>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</si>
  <si>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</si>
  <si>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</si>
  <si>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</si>
  <si>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</si>
  <si>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</si>
  <si>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</si>
  <si>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</si>
  <si>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</si>
  <si>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</si>
  <si>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</si>
  <si>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</si>
  <si>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</si>
  <si>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</si>
  <si>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</si>
  <si>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</si>
  <si>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</si>
  <si>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</si>
  <si>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</si>
  <si>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</si>
  <si>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</si>
  <si>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</si>
  <si>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</si>
  <si>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</si>
  <si>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</si>
  <si>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</si>
  <si>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</si>
  <si>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</si>
  <si>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</si>
  <si>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</si>
  <si>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</si>
  <si>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</si>
  <si>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</si>
  <si>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</si>
  <si>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</si>
  <si>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</si>
  <si>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</si>
  <si>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</si>
  <si>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</si>
  <si>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</si>
  <si>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</si>
  <si>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</si>
  <si>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</si>
  <si>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</si>
  <si>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</si>
  <si>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</si>
  <si>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</si>
  <si>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</si>
  <si>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</si>
  <si>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</si>
  <si>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</si>
  <si>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</si>
  <si>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</si>
  <si>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</si>
  <si>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</si>
  <si>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</si>
  <si>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</si>
  <si>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</si>
  <si>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</si>
  <si>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</si>
  <si>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</si>
  <si>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</si>
  <si>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</si>
  <si>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</si>
  <si>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</si>
  <si>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</si>
  <si>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</si>
  <si>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</si>
  <si>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</si>
  <si>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</si>
  <si>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</si>
  <si>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</si>
  <si>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</si>
  <si>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</si>
  <si>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</si>
  <si>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</si>
  <si>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</si>
  <si>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</si>
  <si>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</si>
  <si>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</si>
  <si>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</si>
  <si>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</si>
  <si>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</si>
  <si>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</si>
  <si>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</si>
  <si>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</si>
  <si>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</si>
  <si>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</si>
  <si>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</si>
  <si>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</si>
  <si>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</si>
  <si>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</si>
  <si>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</si>
  <si>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</si>
  <si>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</si>
  <si>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</si>
  <si>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</si>
  <si>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</si>
  <si>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</si>
  <si>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</si>
  <si>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</si>
  <si>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</si>
  <si>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</si>
  <si>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</si>
  <si>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</si>
  <si>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</si>
  <si>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</si>
  <si>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</si>
  <si>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</si>
  <si>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</si>
  <si>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</si>
  <si>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</si>
  <si>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</si>
  <si>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</si>
  <si>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</si>
  <si>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</si>
  <si>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</si>
  <si>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</si>
  <si>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</si>
  <si>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</si>
  <si>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</si>
  <si>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</si>
  <si>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</si>
  <si>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</si>
  <si>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</si>
  <si>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</si>
  <si>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</si>
  <si>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</si>
  <si>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</si>
  <si>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</si>
  <si>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</si>
  <si>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</si>
  <si>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</si>
  <si>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</si>
  <si>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</si>
  <si>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</si>
  <si>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</si>
  <si>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</si>
  <si>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</si>
  <si>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</si>
  <si>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</si>
  <si>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</si>
  <si>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</si>
  <si>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</si>
  <si>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</si>
  <si>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</si>
  <si>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</si>
  <si>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</si>
  <si>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</si>
  <si>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</si>
  <si>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</si>
  <si>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</si>
  <si>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</si>
  <si>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</si>
  <si>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</si>
  <si>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</si>
  <si>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</si>
  <si>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</si>
  <si>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</si>
  <si>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</si>
  <si>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</si>
  <si>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</si>
  <si>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</si>
  <si>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</si>
  <si>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</si>
  <si>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</si>
  <si>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</si>
  <si>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</si>
  <si>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</si>
  <si>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</si>
  <si>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</si>
  <si>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</si>
  <si>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</si>
  <si>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</si>
  <si>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</si>
  <si>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</si>
  <si>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</si>
  <si>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</si>
  <si>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</si>
  <si>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</si>
  <si>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</si>
  <si>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</si>
  <si>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</si>
  <si>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</si>
  <si>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</si>
  <si>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</si>
  <si>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</si>
  <si>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</si>
  <si>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</si>
  <si>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</si>
  <si>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</si>
  <si>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</si>
  <si>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</si>
  <si>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</si>
  <si>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</si>
  <si>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</si>
  <si>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</si>
  <si>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</si>
  <si>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</si>
  <si>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</si>
  <si>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</si>
  <si>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</si>
  <si>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</si>
  <si>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</si>
  <si>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</si>
  <si>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</si>
  <si>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</si>
  <si>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</si>
  <si>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</si>
  <si>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</si>
  <si>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</si>
  <si>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</si>
  <si>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</si>
  <si>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</si>
  <si>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</si>
  <si>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</si>
  <si>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</si>
  <si>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</si>
  <si>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</si>
  <si>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</si>
  <si>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</si>
  <si>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</si>
  <si>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</si>
  <si>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</si>
  <si>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</si>
  <si>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</si>
  <si>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</si>
  <si>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</si>
  <si>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</si>
  <si>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</si>
  <si>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</si>
  <si>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</si>
  <si>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</si>
  <si>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</si>
  <si>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</si>
  <si>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</si>
  <si>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</si>
  <si>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</si>
  <si>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</si>
  <si>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</si>
  <si>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</si>
  <si>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</si>
  <si>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</si>
  <si>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</si>
  <si>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</si>
  <si>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</si>
  <si>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</si>
  <si>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</si>
  <si>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</si>
  <si>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</si>
  <si>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</si>
  <si>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</si>
  <si>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</si>
  <si>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</si>
  <si>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</si>
  <si>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</si>
  <si>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</si>
  <si>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</si>
  <si>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</si>
  <si>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</si>
  <si>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</si>
  <si>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</si>
  <si>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</si>
  <si>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</si>
  <si>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</si>
  <si>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</si>
  <si>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</si>
  <si>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</si>
  <si>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</si>
  <si>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</si>
  <si>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</si>
  <si>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</si>
  <si>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</si>
  <si>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</si>
  <si>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</si>
  <si>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</si>
  <si>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</si>
  <si>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</si>
  <si>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</si>
  <si>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</si>
  <si>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</si>
  <si>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</si>
  <si>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</si>
  <si>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</si>
  <si>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</si>
  <si>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</si>
  <si>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</si>
  <si>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</si>
  <si>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</si>
  <si>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</si>
  <si>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</si>
  <si>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</si>
  <si>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</si>
  <si>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</si>
  <si>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</si>
  <si>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</si>
  <si>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</si>
  <si>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</si>
  <si>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</si>
  <si>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</si>
  <si>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</si>
  <si>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</si>
  <si>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</si>
  <si>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</si>
  <si>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</si>
  <si>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</si>
  <si>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</si>
  <si>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</si>
  <si>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</si>
  <si>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</si>
  <si>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</si>
  <si>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</si>
  <si>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</si>
  <si>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</si>
  <si>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</si>
  <si>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</si>
  <si>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</si>
  <si>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</si>
  <si>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</si>
  <si>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</si>
  <si>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</si>
  <si>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</si>
  <si>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</si>
  <si>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</si>
  <si>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</si>
  <si>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</si>
  <si>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</si>
  <si>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</si>
  <si>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</si>
  <si>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</si>
  <si>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</si>
  <si>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</si>
  <si>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</si>
  <si>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</si>
  <si>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</si>
  <si>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</si>
  <si>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</si>
  <si>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</si>
  <si>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</si>
  <si>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</si>
  <si>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</si>
  <si>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</si>
  <si>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</si>
  <si>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</si>
  <si>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</si>
  <si>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</si>
  <si>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</si>
  <si>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</si>
  <si>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</si>
  <si>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</si>
  <si>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</si>
  <si>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</si>
  <si>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</si>
  <si>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</si>
  <si>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</si>
  <si>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</si>
  <si>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</si>
  <si>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</si>
  <si>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</si>
  <si>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</si>
  <si>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</si>
  <si>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</si>
  <si>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</si>
  <si>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</si>
  <si>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</si>
  <si>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</si>
  <si>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</si>
  <si>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</si>
  <si>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</si>
  <si>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</si>
  <si>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</si>
  <si>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</si>
  <si>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</si>
  <si>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</si>
  <si>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</si>
  <si>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</si>
  <si>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</si>
  <si>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</si>
  <si>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</si>
  <si>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</si>
  <si>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</si>
  <si>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</si>
  <si>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</si>
  <si>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</si>
  <si>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</si>
  <si>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</si>
  <si>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</si>
  <si>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</si>
  <si>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</si>
  <si>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</si>
  <si>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</si>
  <si>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</si>
  <si>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</si>
  <si>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</si>
  <si>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</si>
  <si>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</si>
  <si>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</si>
  <si>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</si>
  <si>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</si>
  <si>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</si>
  <si>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</si>
  <si>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</si>
  <si>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</si>
  <si>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</si>
  <si>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</si>
  <si>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</si>
  <si>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</si>
  <si>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</si>
  <si>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</si>
  <si>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</si>
  <si>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</si>
  <si>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</si>
  <si>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</si>
  <si>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</si>
  <si>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</si>
  <si>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</si>
  <si>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</si>
  <si>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</si>
  <si>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</si>
  <si>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</si>
  <si>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</si>
  <si>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</si>
  <si>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</si>
  <si>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</si>
  <si>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</si>
  <si>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</si>
  <si>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</si>
  <si>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</si>
  <si>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</si>
  <si>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</si>
  <si>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</si>
  <si>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</si>
  <si>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</si>
  <si>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</si>
  <si>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</si>
  <si>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</si>
  <si>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</si>
  <si>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</si>
  <si>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</si>
  <si>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</si>
  <si>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</si>
  <si>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</si>
  <si>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</si>
  <si>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</si>
  <si>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</si>
  <si>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</si>
  <si>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</si>
  <si>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</si>
  <si>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</si>
  <si>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</si>
  <si>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</si>
  <si>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</si>
  <si>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</si>
  <si>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</si>
  <si>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</si>
  <si>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</si>
  <si>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</si>
  <si>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</si>
  <si>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</si>
  <si>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</si>
  <si>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</si>
  <si>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</si>
  <si>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</si>
  <si>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</si>
  <si>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</si>
  <si>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</si>
  <si>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</si>
  <si>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</si>
  <si>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</si>
  <si>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</si>
  <si>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</si>
  <si>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</si>
  <si>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</si>
  <si>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</si>
  <si>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</si>
  <si>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</si>
  <si>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</si>
  <si>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</si>
  <si>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</si>
  <si>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</si>
  <si>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</si>
  <si>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</si>
  <si>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</si>
  <si>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</si>
  <si>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</si>
  <si>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</si>
  <si>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</si>
  <si>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</si>
  <si>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</si>
  <si>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</si>
  <si>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</si>
  <si>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</si>
  <si>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</si>
  <si>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</si>
  <si>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</si>
  <si>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</si>
  <si>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</si>
  <si>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</si>
  <si>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</si>
  <si>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</si>
  <si>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</si>
  <si>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</si>
  <si>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</si>
  <si>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</si>
  <si>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</si>
  <si>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</si>
  <si>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</si>
  <si>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</si>
  <si>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</si>
  <si>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</si>
  <si>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</si>
  <si>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</si>
  <si>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</si>
  <si>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</si>
  <si>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</si>
  <si>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</si>
  <si>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</si>
  <si>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</si>
  <si>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</si>
  <si>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</si>
  <si>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</si>
  <si>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</si>
  <si>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</si>
  <si>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</si>
  <si>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</si>
  <si>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</si>
  <si>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</si>
  <si>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</si>
  <si>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</si>
  <si>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</si>
  <si>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</si>
  <si>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</si>
  <si>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</si>
  <si>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</si>
  <si>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</si>
  <si>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</si>
  <si>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</si>
  <si>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</si>
  <si>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</si>
  <si>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</si>
  <si>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</si>
  <si>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</si>
  <si>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</si>
  <si>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</si>
  <si>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</si>
  <si>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</si>
  <si>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</si>
  <si>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</si>
  <si>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</si>
  <si>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</si>
  <si>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</si>
  <si>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</si>
  <si>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</si>
  <si>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</si>
  <si>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</si>
  <si>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</si>
  <si>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</si>
  <si>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</si>
  <si>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</si>
  <si>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</si>
  <si>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</si>
  <si>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</si>
  <si>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</si>
  <si>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</si>
  <si>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</si>
  <si>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</si>
  <si>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</si>
  <si>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</si>
  <si>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</si>
  <si>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</si>
  <si>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</si>
  <si>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</si>
  <si>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</si>
  <si>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</si>
  <si>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</si>
  <si>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</si>
  <si>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</si>
  <si>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</si>
  <si>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</si>
  <si>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</si>
  <si>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</si>
  <si>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</si>
  <si>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</si>
  <si>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</si>
  <si>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</si>
  <si>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</si>
  <si>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</si>
  <si>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</si>
  <si>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</si>
  <si>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</si>
  <si>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</si>
  <si>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</si>
  <si>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</si>
  <si>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</si>
  <si>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</si>
  <si>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</si>
  <si>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</si>
  <si>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</si>
  <si>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</si>
  <si>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</si>
  <si>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</si>
  <si>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</si>
  <si>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</si>
  <si>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</si>
  <si>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</si>
  <si>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</si>
  <si>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</si>
  <si>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</si>
  <si>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</si>
  <si>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</si>
  <si>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</si>
  <si>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</si>
  <si>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</si>
  <si>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</si>
  <si>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</si>
  <si>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</si>
  <si>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</si>
  <si>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</si>
  <si>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</si>
  <si>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</si>
  <si>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</si>
  <si>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</si>
  <si>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</si>
  <si>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</si>
  <si>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</si>
  <si>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</si>
  <si>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</si>
  <si>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</si>
  <si>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</si>
  <si>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</si>
  <si>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</si>
  <si>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</si>
  <si>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</si>
  <si>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</si>
  <si>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</si>
  <si>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</si>
  <si>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</si>
  <si>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</si>
  <si>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</si>
  <si>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</si>
  <si>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</si>
  <si>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</si>
  <si>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</si>
  <si>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</si>
  <si>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</si>
  <si>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</si>
  <si>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</si>
  <si>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</si>
  <si>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</si>
  <si>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</si>
  <si>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</si>
  <si>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</si>
  <si>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</si>
  <si>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</si>
  <si>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</si>
  <si>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</si>
  <si>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</si>
  <si>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</si>
  <si>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</si>
  <si>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</si>
  <si>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</si>
  <si>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</si>
  <si>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</si>
  <si>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</si>
  <si>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</si>
  <si>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</si>
  <si>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</si>
  <si>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</si>
  <si>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</si>
  <si>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</si>
  <si>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</si>
  <si>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</si>
  <si>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</si>
  <si>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</si>
  <si>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</si>
  <si>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</si>
  <si>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</si>
  <si>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</si>
  <si>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</si>
  <si>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</si>
  <si>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</si>
  <si>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</si>
  <si>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</si>
  <si>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</si>
  <si>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</si>
  <si>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</si>
  <si>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</si>
  <si>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</si>
  <si>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</si>
  <si>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</si>
  <si>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</si>
  <si>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</si>
  <si>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</si>
  <si>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</si>
  <si>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</si>
  <si>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</si>
  <si>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</si>
  <si>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</si>
  <si>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</si>
  <si>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</si>
  <si>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</si>
  <si>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</si>
  <si>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</si>
  <si>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</si>
  <si>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</si>
  <si>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</si>
  <si>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</si>
  <si>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</si>
  <si>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</si>
  <si>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</si>
  <si>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</si>
  <si>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</si>
  <si>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</si>
  <si>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</si>
  <si>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</si>
  <si>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</si>
  <si>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</si>
  <si>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</si>
  <si>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</si>
  <si>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</si>
  <si>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</si>
  <si>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</si>
  <si>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</si>
  <si>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</si>
  <si>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</si>
  <si>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</si>
  <si>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</si>
  <si>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</si>
  <si>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</si>
  <si>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</si>
  <si>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</si>
  <si>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</si>
  <si>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</si>
  <si>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</si>
  <si>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</si>
  <si>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</si>
  <si>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</si>
  <si>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</si>
  <si>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</si>
  <si>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</si>
  <si>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</si>
  <si>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</si>
  <si>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</si>
  <si>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</si>
  <si>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</si>
  <si>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</si>
  <si>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</si>
  <si>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</si>
  <si>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</si>
  <si>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</si>
  <si>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</si>
  <si>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</si>
  <si>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</si>
  <si>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</si>
  <si>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</si>
  <si>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</si>
  <si>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</si>
  <si>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</si>
  <si>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</si>
  <si>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</si>
  <si>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</si>
  <si>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</si>
  <si>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</si>
  <si>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</si>
  <si>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</si>
  <si>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</si>
  <si>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</si>
  <si>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</si>
  <si>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</si>
  <si>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</si>
  <si>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</si>
  <si>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</si>
  <si>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</si>
  <si>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</si>
  <si>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</si>
  <si>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</si>
  <si>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</si>
  <si>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</si>
  <si>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</si>
  <si>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</si>
  <si>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</si>
  <si>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</si>
  <si>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</si>
  <si>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</si>
  <si>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</si>
  <si>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</si>
  <si>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</si>
  <si>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</si>
  <si>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</si>
  <si>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</si>
  <si>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</si>
  <si>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</si>
  <si>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</si>
  <si>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</si>
  <si>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</si>
  <si>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</si>
  <si>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</si>
  <si>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</si>
  <si>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</si>
  <si>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</si>
  <si>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</si>
  <si>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</si>
  <si>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</si>
  <si>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</si>
  <si>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</si>
  <si>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</si>
  <si>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</si>
  <si>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</si>
  <si>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</si>
  <si>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</si>
  <si>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</si>
  <si>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</si>
  <si>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</si>
  <si>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</si>
  <si>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</si>
  <si>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</si>
  <si>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</si>
  <si>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</si>
  <si>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</si>
  <si>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</si>
  <si>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</si>
  <si>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</si>
  <si>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</si>
  <si>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</si>
  <si>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</si>
  <si>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</si>
  <si>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</si>
  <si>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</si>
  <si>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</si>
  <si>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</si>
  <si>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</si>
  <si>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</si>
  <si>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</si>
  <si>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</si>
  <si>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</si>
  <si>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</si>
  <si>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</si>
  <si>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</si>
  <si>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</si>
  <si>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</si>
  <si>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</si>
  <si>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</si>
  <si>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</si>
  <si>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</si>
  <si>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</si>
  <si>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</si>
  <si>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</si>
  <si>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</si>
  <si>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</si>
  <si>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</si>
  <si>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</si>
  <si>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</si>
  <si>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</si>
  <si>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</si>
  <si>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</si>
  <si>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</si>
  <si>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</si>
  <si>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</si>
  <si>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</si>
  <si>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</si>
  <si>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</si>
  <si>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</si>
  <si>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</si>
  <si>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</si>
  <si>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</si>
  <si>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</si>
  <si>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</si>
  <si>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</si>
  <si>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</si>
  <si>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</si>
  <si>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</si>
  <si>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</si>
  <si>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</si>
  <si>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</si>
  <si>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</si>
  <si>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</si>
  <si>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</si>
  <si>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</si>
  <si>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</si>
  <si>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</si>
  <si>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</si>
  <si>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</si>
  <si>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</si>
  <si>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</si>
  <si>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</si>
  <si>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</si>
  <si>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</si>
  <si>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</si>
  <si>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</si>
  <si>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</si>
  <si>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</si>
  <si>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</si>
  <si>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</si>
  <si>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</si>
  <si>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</si>
  <si>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</si>
  <si>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</si>
  <si>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</si>
  <si>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</si>
  <si>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</si>
  <si>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</si>
  <si>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</si>
  <si>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</si>
  <si>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</si>
  <si>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</si>
  <si>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</si>
  <si>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</si>
  <si>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</si>
  <si>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</si>
  <si>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</si>
  <si>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</si>
  <si>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</si>
  <si>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</si>
  <si>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</si>
  <si>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</si>
  <si>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</si>
  <si>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</si>
  <si>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</si>
  <si>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</si>
  <si>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</si>
  <si>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</si>
  <si>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</si>
  <si>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</si>
  <si>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</si>
  <si>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</si>
  <si>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</si>
  <si>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</si>
  <si>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</si>
  <si>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</si>
  <si>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</si>
  <si>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</si>
  <si>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</si>
  <si>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</si>
  <si>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</si>
  <si>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</si>
  <si>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</si>
  <si>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</si>
  <si>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</si>
  <si>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</si>
  <si>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</si>
  <si>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</si>
  <si>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</si>
  <si>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</si>
  <si>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</si>
  <si>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</si>
  <si>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</si>
  <si>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</si>
  <si>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</si>
  <si>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</si>
  <si>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</si>
  <si>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</si>
  <si>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</si>
  <si>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</si>
  <si>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</si>
  <si>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</si>
  <si>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</si>
  <si>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</si>
  <si>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</si>
  <si>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</si>
  <si>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</si>
  <si>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</si>
  <si>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</si>
  <si>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</si>
  <si>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</si>
  <si>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</si>
  <si>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</si>
  <si>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</si>
  <si>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</si>
  <si>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</si>
  <si>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</si>
  <si>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</si>
  <si>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</si>
  <si>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</si>
  <si>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</si>
  <si>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</si>
  <si>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</si>
  <si>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</si>
  <si>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</si>
  <si>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</si>
  <si>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</si>
  <si>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</si>
  <si>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</si>
  <si>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</si>
  <si>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</si>
  <si>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</si>
  <si>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</si>
  <si>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</si>
  <si>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</si>
  <si>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</si>
  <si>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</si>
  <si>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</si>
  <si>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</si>
  <si>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</si>
  <si>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</si>
  <si>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</si>
  <si>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</si>
  <si>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</si>
  <si>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</si>
  <si>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</si>
  <si>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</si>
  <si>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</si>
  <si>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</si>
  <si>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</si>
  <si>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</si>
  <si>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</si>
  <si>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</si>
  <si>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</si>
  <si>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</si>
  <si>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</si>
  <si>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</si>
  <si>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</si>
  <si>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</si>
  <si>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</si>
  <si>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</si>
  <si>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</si>
  <si>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</si>
  <si>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</si>
  <si>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</si>
  <si>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</si>
  <si>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</si>
  <si>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</si>
  <si>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</si>
  <si>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</si>
  <si>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</si>
  <si>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</si>
  <si>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</si>
  <si>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</si>
  <si>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</si>
  <si>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</si>
  <si>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</si>
  <si>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</si>
  <si>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</si>
  <si>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</si>
  <si>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</si>
  <si>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</si>
  <si>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</si>
  <si>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</si>
  <si>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</si>
  <si>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</si>
  <si>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</si>
  <si>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</si>
  <si>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</si>
  <si>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</si>
  <si>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</si>
  <si>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</si>
  <si>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</si>
  <si>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</si>
  <si>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</si>
  <si>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</si>
  <si>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</si>
  <si>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</si>
  <si>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</si>
  <si>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</si>
  <si>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</si>
  <si>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</si>
  <si>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</si>
  <si>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</si>
  <si>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</si>
  <si>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</si>
  <si>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</si>
  <si>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</si>
  <si>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</si>
  <si>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</si>
  <si>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</si>
  <si>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</si>
  <si>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</si>
  <si>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</si>
  <si>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</si>
  <si>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</si>
  <si>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</si>
  <si>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</si>
  <si>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</si>
  <si>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</si>
  <si>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</si>
  <si>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</si>
  <si>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</si>
  <si>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</si>
  <si>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</si>
  <si>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</si>
  <si>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</si>
  <si>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</si>
  <si>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</si>
  <si>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</si>
  <si>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</si>
  <si>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</si>
  <si>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</si>
  <si>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</si>
  <si>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</si>
  <si>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</si>
  <si>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</si>
  <si>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</si>
  <si>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</si>
  <si>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</si>
  <si>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</si>
  <si>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</si>
  <si>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</si>
  <si>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</si>
  <si>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</si>
  <si>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</si>
  <si>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</si>
  <si>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</si>
  <si>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</si>
  <si>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</si>
  <si>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</si>
  <si>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</si>
  <si>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</si>
  <si>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</si>
  <si>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</si>
  <si>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</si>
  <si>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</si>
  <si>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</si>
  <si>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</si>
  <si>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</si>
  <si>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</si>
  <si>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</si>
  <si>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</si>
  <si>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</si>
  <si>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</si>
  <si>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</si>
  <si>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</si>
  <si>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</si>
  <si>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</si>
  <si>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</si>
  <si>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</si>
  <si>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</si>
  <si>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</si>
  <si>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</si>
  <si>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</si>
  <si>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</si>
  <si>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</si>
  <si>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</si>
  <si>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</si>
  <si>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</si>
  <si>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</si>
  <si>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</si>
  <si>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</si>
  <si>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</si>
  <si>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</si>
  <si>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</si>
  <si>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</si>
  <si>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</si>
  <si>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</si>
  <si>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</si>
  <si>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</si>
  <si>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</si>
  <si>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</si>
  <si>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</si>
  <si>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</si>
  <si>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</si>
  <si>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</si>
  <si>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</si>
  <si>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</si>
  <si>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</si>
  <si>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</si>
  <si>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</si>
  <si>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</si>
  <si>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</si>
  <si>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</si>
  <si>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</si>
  <si>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</si>
  <si>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</si>
  <si>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</si>
  <si>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</si>
  <si>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</si>
  <si>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</si>
  <si>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</si>
  <si>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</si>
  <si>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</si>
  <si>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</si>
  <si>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</si>
  <si>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</si>
  <si>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</si>
  <si>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</si>
  <si>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</si>
  <si>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</si>
  <si>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</si>
  <si>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</si>
  <si>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</si>
  <si>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</si>
  <si>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</si>
  <si>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</si>
  <si>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</si>
  <si>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</si>
  <si>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</si>
  <si>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</si>
  <si>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</si>
  <si>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</si>
  <si>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</si>
  <si>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</si>
  <si>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</si>
  <si>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</si>
  <si>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</si>
  <si>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</si>
  <si>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</si>
  <si>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</si>
  <si>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</si>
  <si>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</si>
  <si>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</si>
  <si>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</si>
  <si>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</si>
  <si>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</si>
  <si>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</si>
  <si>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</si>
  <si>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</si>
  <si>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</si>
  <si>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</si>
  <si>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</si>
  <si>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</si>
  <si>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</si>
  <si>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</si>
  <si>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</si>
  <si>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</si>
  <si>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</si>
  <si>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</si>
  <si>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</si>
  <si>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</si>
  <si>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</si>
  <si>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</si>
  <si>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</si>
  <si>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</si>
  <si>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</si>
  <si>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</si>
  <si>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</si>
  <si>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</si>
  <si>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</si>
  <si>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</si>
  <si>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</si>
  <si>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</si>
  <si>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</si>
  <si>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</si>
  <si>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</si>
  <si>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</si>
  <si>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</si>
  <si>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</si>
  <si>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</si>
  <si>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</si>
  <si>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</si>
  <si>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</si>
  <si>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</si>
  <si>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</si>
  <si>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</si>
  <si>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</si>
  <si>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</si>
  <si>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</si>
  <si>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</si>
  <si>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</si>
  <si>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</si>
  <si>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</si>
  <si>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</si>
  <si>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</si>
  <si>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</si>
  <si>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</si>
  <si>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</si>
  <si>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</si>
  <si>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</si>
  <si>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</si>
  <si>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</si>
  <si>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</si>
  <si>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</si>
  <si>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</si>
  <si>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</si>
  <si>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</si>
  <si>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</si>
  <si>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</si>
  <si>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</si>
  <si>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</si>
  <si>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</si>
  <si>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</si>
  <si>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</si>
  <si>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</si>
  <si>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</si>
  <si>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</si>
  <si>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</si>
  <si>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</si>
  <si>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</si>
  <si>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</si>
  <si>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</si>
  <si>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</si>
  <si>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</si>
  <si>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</si>
  <si>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</si>
  <si>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</si>
  <si>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</si>
  <si>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</si>
  <si>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</si>
  <si>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</si>
  <si>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</si>
  <si>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</si>
  <si>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</si>
  <si>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</si>
  <si>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</si>
  <si>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</si>
  <si>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</si>
  <si>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</si>
  <si>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</si>
  <si>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</si>
  <si>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</si>
  <si>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</si>
  <si>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</si>
  <si>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</si>
  <si>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</si>
  <si>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</si>
  <si>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</si>
  <si>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</si>
  <si>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</si>
  <si>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</si>
  <si>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</si>
  <si>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</si>
  <si>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</si>
  <si>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</si>
  <si>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</si>
  <si>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</si>
  <si>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</si>
  <si>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</si>
  <si>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</si>
  <si>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</si>
  <si>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</si>
  <si>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</si>
  <si>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</si>
  <si>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</si>
  <si>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</si>
  <si>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</si>
  <si>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</si>
  <si>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</si>
  <si>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</si>
  <si>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</si>
  <si>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</si>
  <si>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</si>
  <si>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</si>
  <si>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</si>
  <si>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</si>
  <si>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</si>
  <si>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</si>
  <si>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</si>
  <si>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</si>
  <si>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</si>
  <si>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</si>
  <si>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</si>
  <si>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</si>
  <si>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</si>
  <si>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</si>
  <si>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</si>
  <si>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</si>
  <si>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</si>
  <si>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</si>
  <si>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</si>
  <si>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</si>
  <si>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</si>
  <si>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</si>
  <si>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</si>
  <si>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</si>
  <si>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</si>
  <si>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</si>
  <si>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</si>
  <si>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</si>
  <si>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</si>
  <si>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</si>
  <si>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</si>
  <si>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</si>
  <si>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</si>
  <si>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</si>
  <si>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</si>
  <si>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</si>
  <si>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</si>
  <si>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</si>
  <si>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</si>
  <si>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</si>
  <si>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</si>
  <si>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</si>
  <si>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</si>
  <si>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</si>
  <si>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</si>
  <si>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</si>
  <si>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</si>
  <si>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</si>
  <si>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</si>
  <si>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</si>
  <si>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</si>
  <si>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</si>
  <si>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</si>
  <si>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</si>
  <si>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</si>
  <si>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</si>
  <si>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</si>
  <si>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</si>
  <si>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</si>
  <si>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</si>
  <si>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</si>
  <si>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</si>
  <si>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</si>
  <si>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</si>
  <si>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</si>
  <si>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</si>
  <si>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</si>
  <si>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</si>
  <si>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</si>
  <si>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</si>
  <si>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</si>
  <si>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</si>
  <si>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</si>
  <si>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</si>
  <si>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</si>
  <si>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</si>
  <si>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</si>
  <si>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</si>
  <si>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</si>
  <si>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</si>
  <si>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</si>
  <si>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</si>
  <si>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</si>
  <si>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</si>
  <si>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</si>
  <si>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</si>
  <si>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</si>
  <si>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</si>
  <si>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</si>
  <si>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</si>
  <si>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</si>
  <si>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</si>
  <si>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</si>
  <si>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</si>
  <si>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</si>
  <si>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</si>
  <si>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</si>
  <si>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</si>
  <si>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</si>
  <si>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</si>
  <si>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</si>
  <si>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</si>
  <si>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</si>
  <si>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</si>
  <si>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</si>
  <si>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</si>
  <si>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</si>
  <si>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</si>
  <si>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</si>
  <si>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</si>
  <si>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</si>
  <si>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</si>
  <si>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</si>
  <si>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</si>
  <si>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</si>
  <si>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</si>
  <si>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</si>
  <si>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</si>
  <si>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</si>
  <si>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</si>
  <si>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</si>
  <si>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</si>
  <si>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</si>
  <si>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</si>
  <si>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</si>
  <si>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</si>
  <si>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</si>
  <si>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</si>
  <si>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</si>
  <si>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</si>
  <si>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</si>
  <si>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</si>
  <si>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</si>
  <si>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</si>
  <si>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</si>
  <si>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</si>
  <si>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</si>
  <si>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</si>
  <si>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</si>
  <si>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</si>
  <si>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</si>
  <si>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</si>
  <si>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</si>
  <si>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</si>
  <si>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</si>
  <si>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</si>
  <si>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</si>
  <si>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</si>
  <si>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</si>
  <si>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</si>
  <si>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</si>
  <si>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</si>
  <si>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</si>
  <si>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</si>
  <si>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</si>
  <si>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</si>
  <si>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</si>
  <si>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</si>
  <si>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</si>
  <si>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</si>
  <si>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</si>
  <si>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</si>
  <si>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</si>
  <si>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</si>
  <si>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</si>
  <si>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</si>
  <si>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</si>
  <si>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</si>
  <si>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</si>
  <si>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</si>
  <si>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</si>
  <si>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</si>
  <si>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</si>
  <si>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</si>
  <si>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</si>
  <si>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</si>
  <si>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</si>
  <si>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</si>
  <si>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</si>
  <si>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</si>
  <si>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</si>
  <si>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</si>
  <si>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</si>
  <si>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</si>
  <si>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</si>
  <si>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</si>
  <si>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</si>
  <si>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</si>
  <si>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</si>
  <si>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</si>
  <si>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</si>
  <si>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</si>
  <si>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</si>
  <si>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</si>
  <si>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</si>
  <si>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</si>
  <si>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</si>
  <si>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</si>
  <si>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</si>
  <si>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</si>
  <si>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</si>
  <si>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</si>
  <si>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</si>
  <si>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</si>
  <si>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</si>
  <si>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</si>
  <si>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</si>
  <si>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</si>
  <si>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</si>
  <si>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</si>
  <si>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</si>
  <si>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</si>
  <si>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</si>
  <si>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</si>
  <si>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</si>
  <si>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</si>
  <si>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</si>
  <si>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</si>
  <si>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</si>
  <si>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</si>
  <si>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</si>
  <si>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</si>
  <si>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</si>
  <si>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</si>
  <si>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</si>
  <si>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</si>
  <si>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</si>
  <si>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</si>
  <si>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</si>
  <si>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</si>
  <si>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</si>
  <si>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</si>
  <si>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</si>
  <si>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</si>
  <si>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</si>
  <si>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</si>
  <si>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</si>
  <si>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</si>
  <si>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</si>
  <si>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</si>
  <si>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</si>
  <si>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</si>
  <si>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</si>
  <si>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</si>
  <si>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</si>
  <si>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</si>
  <si>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</si>
  <si>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</si>
  <si>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</si>
  <si>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</si>
  <si>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</si>
  <si>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</si>
  <si>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</si>
  <si>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</si>
  <si>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</si>
  <si>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</si>
  <si>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</si>
  <si>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</si>
  <si>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</si>
  <si>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</si>
  <si>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</si>
  <si>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</si>
  <si>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</si>
  <si>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</si>
  <si>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</si>
  <si>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</si>
  <si>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</si>
  <si>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</si>
  <si>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</si>
  <si>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</si>
  <si>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</si>
  <si>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</si>
  <si>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</si>
  <si>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</si>
  <si>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</si>
  <si>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</si>
  <si>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</si>
  <si>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</si>
  <si>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</si>
  <si>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</si>
  <si>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</si>
  <si>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</si>
  <si>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</si>
  <si>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</si>
  <si>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</si>
  <si>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</si>
  <si>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</si>
  <si>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</si>
  <si>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</si>
  <si>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</si>
  <si>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</si>
  <si>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</si>
  <si>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</si>
  <si>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</si>
  <si>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</si>
  <si>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</si>
  <si>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</si>
  <si>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</si>
  <si>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</si>
  <si>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</si>
  <si>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</si>
  <si>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</si>
  <si>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</si>
  <si>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</si>
  <si>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</si>
  <si>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</si>
  <si>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</si>
  <si>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</si>
  <si>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</si>
  <si>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</si>
  <si>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</si>
  <si>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</si>
  <si>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</si>
  <si>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</si>
  <si>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</si>
  <si>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</si>
  <si>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</si>
  <si>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</si>
  <si>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</si>
  <si>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</si>
  <si>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</si>
  <si>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</si>
  <si>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</si>
  <si>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</si>
  <si>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</si>
  <si>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</si>
  <si>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</si>
  <si>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</si>
  <si>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</si>
  <si>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</si>
  <si>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</si>
  <si>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</si>
  <si>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</si>
  <si>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</si>
  <si>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</si>
  <si>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</si>
  <si>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</si>
  <si>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</si>
  <si>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</si>
  <si>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</si>
  <si>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</si>
  <si>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</si>
  <si>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</si>
  <si>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</si>
  <si>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</si>
  <si>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</si>
  <si>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</si>
  <si>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</si>
  <si>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</si>
  <si>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</si>
  <si>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</si>
  <si>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</si>
  <si>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</si>
  <si>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</si>
  <si>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</si>
  <si>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</si>
  <si>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</si>
  <si>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</si>
  <si>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</si>
  <si>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</si>
  <si>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</si>
  <si>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</si>
  <si>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</si>
  <si>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</si>
  <si>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</si>
  <si>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</si>
  <si>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</si>
  <si>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</si>
  <si>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</si>
  <si>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</si>
  <si>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</si>
  <si>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</si>
  <si>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</si>
  <si>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</si>
  <si>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</si>
  <si>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</si>
  <si>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</si>
  <si>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</si>
  <si>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</si>
  <si>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</si>
  <si>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</si>
  <si>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</si>
  <si>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</si>
  <si>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</si>
  <si>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</si>
  <si>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</si>
  <si>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</si>
  <si>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</si>
  <si>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</si>
  <si>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</si>
  <si>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</si>
  <si>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</si>
  <si>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</si>
  <si>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</si>
  <si>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</si>
  <si>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</si>
  <si>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</si>
  <si>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</si>
  <si>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</si>
  <si>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</si>
  <si>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</si>
  <si>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</si>
  <si>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</si>
  <si>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</si>
  <si>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</si>
  <si>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</si>
  <si>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</si>
  <si>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</si>
  <si>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</si>
  <si>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</si>
  <si>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</si>
  <si>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</si>
  <si>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</si>
  <si>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</si>
  <si>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</si>
  <si>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</si>
  <si>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</si>
  <si>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</si>
  <si>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</si>
  <si>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</si>
  <si>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</si>
  <si>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</si>
  <si>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</si>
  <si>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</si>
  <si>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</si>
  <si>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</si>
  <si>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</si>
  <si>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</si>
  <si>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</si>
  <si>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</si>
  <si>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</si>
  <si>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</si>
  <si>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</si>
  <si>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</si>
  <si>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</si>
  <si>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</si>
  <si>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</si>
  <si>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</si>
  <si>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</si>
  <si>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</si>
  <si>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</si>
  <si>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</si>
  <si>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</si>
  <si>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</si>
  <si>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</si>
  <si>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</si>
  <si>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</si>
  <si>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</si>
  <si>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</si>
  <si>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</si>
  <si>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</si>
  <si>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</si>
  <si>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</si>
  <si>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</si>
  <si>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</si>
  <si>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</si>
  <si>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</si>
  <si>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</si>
  <si>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</si>
  <si>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</si>
  <si>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</si>
  <si>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</si>
  <si>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</si>
  <si>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</si>
  <si>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</si>
  <si>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</si>
  <si>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</si>
  <si>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</si>
  <si>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</si>
  <si>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</si>
  <si>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</si>
  <si>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</si>
  <si>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</si>
  <si>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</si>
  <si>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</si>
  <si>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</si>
  <si>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</si>
  <si>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</si>
  <si>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</si>
  <si>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</si>
  <si>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</si>
  <si>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</si>
  <si>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</si>
  <si>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</si>
  <si>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</si>
  <si>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</si>
  <si>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</si>
  <si>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</si>
  <si>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</si>
  <si>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</si>
  <si>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</si>
  <si>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</si>
  <si>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</si>
  <si>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</si>
  <si>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</si>
  <si>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</si>
  <si>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</si>
  <si>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</si>
  <si>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</si>
  <si>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</si>
  <si>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</si>
  <si>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</si>
  <si>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</si>
  <si>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</si>
  <si>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</si>
  <si>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</si>
  <si>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</si>
  <si>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</si>
  <si>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</si>
  <si>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</si>
  <si>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</si>
  <si>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</si>
  <si>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</si>
  <si>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</si>
  <si>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</si>
  <si>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</si>
  <si>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</si>
  <si>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</si>
  <si>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</si>
  <si>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</si>
  <si>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</si>
  <si>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</si>
  <si>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</si>
  <si>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</si>
  <si>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</si>
  <si>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</si>
  <si>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</si>
  <si>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</si>
  <si>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</si>
  <si>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</si>
  <si>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</si>
  <si>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</si>
  <si>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</si>
  <si>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</si>
  <si>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</si>
  <si>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</si>
  <si>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</si>
  <si>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</si>
  <si>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</si>
  <si>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</si>
  <si>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</si>
  <si>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</si>
  <si>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</si>
  <si>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</si>
  <si>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</si>
  <si>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</si>
  <si>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</si>
  <si>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</si>
  <si>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</si>
  <si>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</si>
  <si>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</si>
  <si>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</si>
  <si>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</si>
  <si>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</si>
  <si>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</si>
  <si>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</si>
  <si>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</si>
  <si>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</si>
  <si>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</si>
  <si>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</si>
  <si>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</si>
  <si>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</si>
  <si>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</si>
  <si>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</si>
  <si>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</si>
  <si>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</si>
  <si>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</si>
  <si>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</si>
  <si>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</si>
  <si>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</si>
  <si>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</si>
  <si>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</si>
  <si>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</si>
  <si>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</si>
  <si>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</si>
  <si>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</si>
  <si>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</si>
  <si>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</si>
  <si>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</si>
  <si>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</si>
  <si>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</si>
  <si>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</si>
  <si>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</si>
  <si>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</si>
  <si>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</si>
  <si>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</si>
  <si>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</si>
  <si>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</si>
  <si>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</si>
  <si>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</si>
  <si>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</si>
  <si>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</si>
  <si>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</si>
  <si>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</si>
  <si>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</si>
  <si>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</si>
  <si>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</si>
  <si>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</si>
  <si>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</si>
  <si>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</si>
  <si>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</si>
  <si>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</si>
  <si>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</si>
  <si>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</si>
  <si>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</si>
  <si>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</si>
  <si>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</si>
  <si>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</si>
  <si>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</si>
  <si>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</si>
  <si>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</si>
  <si>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</si>
  <si>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</si>
  <si>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</si>
  <si>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</si>
  <si>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</si>
  <si>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</si>
  <si>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</si>
  <si>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</si>
  <si>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</si>
  <si>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</si>
  <si>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</si>
  <si>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</si>
  <si>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</si>
  <si>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</si>
  <si>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</si>
  <si>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</si>
  <si>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</si>
  <si>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</si>
  <si>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</si>
  <si>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</si>
  <si>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</si>
  <si>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</si>
  <si>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</si>
  <si>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</si>
  <si>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</si>
  <si>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</si>
  <si>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</si>
  <si>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</si>
  <si>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</si>
  <si>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</si>
  <si>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</si>
  <si>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</si>
  <si>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</si>
  <si>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</si>
  <si>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</si>
  <si>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</si>
  <si>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</si>
  <si>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</si>
  <si>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</si>
  <si>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</si>
  <si>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</si>
  <si>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</si>
  <si>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</si>
  <si>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</si>
  <si>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</si>
  <si>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</si>
  <si>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</si>
  <si>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</si>
  <si>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</si>
  <si>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</si>
  <si>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</si>
  <si>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</si>
  <si>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</si>
  <si>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</si>
  <si>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</si>
  <si>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</si>
  <si>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</si>
  <si>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</si>
  <si>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</si>
  <si>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</si>
  <si>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</si>
  <si>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</si>
  <si>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</si>
  <si>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</si>
  <si>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</si>
  <si>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</si>
  <si>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</si>
  <si>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</si>
  <si>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</si>
  <si>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</si>
  <si>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</si>
  <si>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</si>
  <si>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</si>
  <si>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</si>
  <si>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</si>
  <si>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</si>
  <si>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</si>
  <si>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</si>
  <si>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</si>
  <si>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</si>
  <si>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</si>
  <si>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</si>
  <si>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</si>
  <si>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</si>
  <si>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</si>
  <si>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</si>
  <si>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</si>
  <si>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</si>
  <si>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</si>
  <si>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</si>
  <si>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</si>
  <si>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</si>
  <si>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</si>
  <si>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</si>
  <si>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</si>
  <si>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</si>
  <si>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</si>
  <si>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</si>
  <si>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</si>
  <si>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</si>
  <si>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</si>
  <si>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</si>
  <si>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</si>
  <si>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</si>
  <si>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</si>
  <si>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</si>
  <si>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</si>
  <si>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</si>
  <si>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</si>
  <si>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</si>
  <si>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</si>
  <si>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</si>
  <si>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</si>
  <si>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</si>
  <si>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</si>
  <si>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</si>
  <si>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</si>
  <si>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</si>
  <si>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</si>
  <si>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</si>
  <si>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</si>
  <si>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</si>
  <si>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</si>
  <si>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</si>
  <si>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</si>
  <si>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</si>
  <si>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</si>
  <si>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</si>
  <si>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</si>
  <si>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</si>
  <si>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</si>
  <si>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</si>
  <si>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</si>
  <si>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</si>
  <si>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</si>
  <si>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</si>
  <si>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</si>
  <si>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</si>
  <si>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</si>
  <si>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</si>
  <si>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</si>
  <si>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</si>
  <si>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</si>
  <si>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</si>
  <si>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</si>
  <si>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</si>
  <si>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</si>
  <si>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</si>
  <si>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</si>
  <si>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</si>
  <si>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</si>
  <si>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</si>
  <si>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</si>
  <si>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</si>
  <si>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</si>
  <si>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</si>
  <si>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</si>
  <si>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</si>
  <si>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</si>
  <si>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</si>
  <si>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</si>
  <si>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</si>
  <si>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</si>
  <si>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</si>
  <si>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</si>
  <si>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</si>
  <si>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</si>
  <si>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</si>
  <si>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</si>
  <si>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</si>
  <si>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</si>
  <si>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</si>
  <si>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</si>
  <si>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</si>
  <si>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</si>
  <si>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</si>
  <si>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</si>
  <si>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</si>
  <si>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</si>
  <si>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</si>
  <si>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</si>
  <si>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</si>
  <si>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</si>
  <si>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</si>
  <si>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</si>
  <si>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</si>
  <si>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</si>
  <si>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</si>
  <si>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</si>
  <si>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</si>
  <si>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</si>
  <si>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</si>
  <si>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</si>
  <si>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</si>
  <si>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</si>
  <si>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</si>
  <si>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</si>
  <si>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</si>
  <si>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</si>
  <si>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</si>
  <si>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</si>
  <si>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</si>
  <si>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</si>
  <si>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</si>
  <si>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</si>
  <si>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</si>
  <si>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</si>
  <si>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</si>
  <si>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</si>
  <si>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</si>
  <si>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</si>
  <si>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</si>
  <si>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</si>
  <si>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</si>
  <si>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</si>
  <si>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</si>
  <si>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</si>
  <si>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</si>
  <si>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</si>
  <si>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</si>
  <si>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</si>
  <si>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</si>
  <si>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</si>
  <si>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</si>
  <si>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</si>
  <si>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</si>
  <si>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</si>
  <si>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</si>
  <si>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</si>
  <si>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</si>
  <si>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</si>
  <si>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</si>
  <si>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</si>
  <si>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</si>
  <si>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</si>
  <si>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</si>
  <si>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</si>
  <si>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</si>
  <si>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</si>
  <si>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</si>
  <si>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</si>
  <si>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</si>
  <si>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</si>
  <si>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</si>
  <si>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</si>
  <si>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</si>
  <si>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</si>
  <si>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</si>
  <si>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</si>
  <si>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</si>
  <si>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</si>
  <si>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</si>
  <si>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</si>
  <si>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</si>
  <si>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</si>
  <si>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</si>
  <si>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</si>
  <si>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</si>
  <si>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</si>
  <si>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</si>
  <si>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</si>
  <si>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</si>
  <si>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</si>
  <si>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</si>
  <si>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</si>
  <si>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</si>
  <si>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</si>
  <si>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</si>
  <si>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</si>
  <si>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</si>
  <si>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</si>
  <si>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</si>
  <si>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</si>
  <si>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</si>
  <si>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</si>
  <si>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</si>
  <si>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</si>
  <si>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</si>
  <si>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</si>
  <si>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</si>
  <si>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</si>
  <si>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</si>
  <si>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</si>
  <si>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</si>
  <si>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</si>
  <si>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</si>
  <si>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</si>
  <si>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</si>
  <si>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</si>
  <si>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</si>
  <si>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</si>
  <si>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</si>
  <si>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</si>
  <si>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</si>
  <si>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</si>
  <si>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</si>
  <si>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</si>
  <si>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</si>
  <si>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</si>
  <si>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</si>
  <si>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</si>
  <si>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</si>
  <si>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</si>
  <si>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</si>
  <si>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</si>
  <si>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</si>
  <si>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</si>
  <si>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</si>
  <si>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</si>
  <si>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</si>
  <si>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</si>
  <si>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</si>
  <si>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</si>
  <si>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</si>
  <si>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</si>
  <si>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</si>
  <si>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</si>
  <si>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</si>
  <si>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</si>
  <si>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</si>
  <si>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</si>
  <si>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</si>
  <si>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</si>
  <si>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</si>
  <si>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</si>
  <si>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</si>
  <si>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</si>
  <si>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</si>
  <si>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</si>
  <si>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</si>
  <si>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</si>
  <si>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</si>
  <si>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</si>
  <si>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</si>
  <si>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</si>
  <si>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</si>
  <si>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</si>
  <si>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</si>
  <si>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</si>
  <si>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</si>
  <si>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</si>
  <si>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</si>
  <si>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</si>
  <si>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</si>
  <si>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</si>
  <si>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</si>
  <si>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</si>
  <si>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</si>
  <si>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</si>
  <si>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</si>
  <si>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</si>
  <si>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</si>
  <si>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</si>
  <si>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</si>
  <si>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</si>
  <si>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</si>
  <si>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</si>
  <si>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</si>
  <si>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</si>
  <si>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</si>
  <si>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</si>
  <si>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</si>
  <si>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</si>
  <si>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</si>
  <si>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</si>
  <si>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</si>
  <si>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</si>
  <si>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</si>
  <si>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</si>
  <si>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</si>
  <si>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</si>
  <si>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</si>
  <si>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</si>
  <si>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</si>
  <si>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</si>
  <si>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</si>
  <si>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</si>
  <si>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</si>
  <si>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</si>
  <si>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</si>
  <si>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</si>
  <si>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</si>
  <si>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</si>
  <si>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</si>
  <si>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</si>
  <si>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</si>
  <si>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</si>
  <si>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</si>
  <si>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</si>
  <si>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</si>
  <si>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</si>
  <si>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</si>
  <si>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</si>
  <si>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</si>
  <si>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</si>
  <si>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</si>
  <si>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</si>
  <si>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</si>
  <si>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</si>
  <si>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</si>
  <si>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</si>
  <si>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</si>
  <si>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</si>
  <si>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</si>
  <si>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</si>
  <si>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</si>
  <si>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</si>
  <si>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</si>
  <si>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</si>
  <si>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</si>
  <si>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</si>
  <si>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</si>
  <si>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</si>
  <si>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</si>
  <si>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</si>
  <si>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</si>
  <si>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</si>
  <si>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</si>
  <si>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</si>
  <si>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</si>
  <si>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</si>
  <si>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</si>
  <si>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</si>
  <si>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</si>
  <si>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</si>
  <si>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</si>
  <si>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</si>
  <si>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</si>
  <si>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</si>
  <si>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</si>
  <si>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</si>
  <si>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</si>
  <si>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</si>
  <si>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</si>
  <si>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</si>
  <si>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</si>
  <si>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</si>
  <si>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</si>
  <si>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</si>
  <si>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</si>
  <si>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</si>
  <si>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</si>
  <si>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</si>
  <si>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</si>
  <si>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</si>
  <si>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</si>
  <si>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</si>
  <si>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</si>
  <si>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</si>
  <si>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</si>
  <si>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</si>
  <si>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</si>
  <si>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</si>
  <si>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</si>
  <si>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</si>
  <si>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</si>
  <si>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</si>
  <si>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</si>
  <si>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</si>
  <si>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</si>
  <si>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</si>
  <si>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</si>
  <si>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</si>
  <si>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</si>
  <si>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</si>
  <si>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</si>
  <si>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</si>
  <si>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</si>
  <si>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</si>
  <si>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</si>
  <si>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</si>
  <si>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</si>
  <si>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</si>
  <si>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</si>
  <si>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</si>
  <si>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</si>
  <si>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</si>
  <si>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</si>
  <si>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</si>
  <si>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</si>
  <si>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</si>
  <si>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</si>
  <si>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</si>
  <si>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</si>
  <si>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</si>
  <si>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</si>
  <si>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</si>
  <si>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</si>
  <si>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</si>
  <si>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</si>
  <si>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</si>
  <si>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</si>
  <si>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</si>
  <si>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</si>
  <si>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</si>
  <si>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</si>
  <si>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</si>
  <si>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</si>
  <si>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</si>
  <si>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</si>
  <si>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</si>
  <si>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</si>
  <si>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</si>
  <si>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</si>
  <si>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</si>
  <si>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</si>
  <si>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</si>
  <si>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</si>
  <si>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</si>
  <si>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</si>
  <si>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</si>
  <si>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</si>
  <si>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</si>
  <si>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</si>
  <si>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</si>
  <si>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</si>
  <si>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</si>
  <si>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</si>
  <si>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</si>
  <si>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</si>
  <si>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</si>
  <si>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</si>
  <si>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</si>
  <si>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</si>
  <si>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</si>
  <si>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</si>
  <si>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</si>
  <si>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</si>
  <si>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</si>
  <si>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</si>
  <si>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</si>
  <si>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</si>
  <si>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</si>
  <si>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</si>
  <si>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</si>
  <si>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</si>
  <si>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</si>
  <si>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</si>
  <si>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</si>
  <si>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</si>
  <si>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</si>
  <si>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</si>
  <si>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</si>
  <si>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</si>
  <si>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</si>
  <si>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</si>
  <si>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</si>
  <si>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</si>
  <si>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</si>
  <si>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</si>
  <si>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</si>
  <si>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</si>
  <si>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</si>
  <si>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</si>
  <si>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</si>
  <si>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</si>
  <si>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</si>
  <si>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</si>
  <si>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</si>
  <si>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</si>
  <si>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</si>
  <si>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</si>
  <si>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</si>
  <si>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</si>
  <si>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</si>
  <si>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</si>
  <si>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</si>
  <si>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</si>
  <si>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</si>
  <si>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</si>
  <si>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</si>
  <si>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</si>
  <si>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</si>
  <si>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</si>
  <si>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</si>
  <si>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</si>
  <si>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</si>
  <si>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</si>
  <si>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</si>
  <si>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</si>
  <si>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</si>
  <si>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</si>
  <si>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</si>
  <si>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</si>
  <si>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</si>
  <si>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</si>
  <si>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</si>
  <si>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</si>
  <si>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</si>
  <si>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</si>
  <si>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</si>
  <si>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</si>
  <si>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</si>
  <si>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</si>
  <si>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</si>
  <si>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</si>
  <si>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</si>
  <si>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</si>
  <si>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</si>
  <si>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</si>
  <si>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</si>
  <si>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</si>
  <si>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</si>
  <si>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</si>
  <si>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</si>
  <si>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</si>
  <si>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</si>
  <si>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</si>
  <si>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</si>
  <si>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</si>
  <si>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</si>
  <si>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</si>
  <si>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</si>
  <si>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</si>
  <si>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</si>
  <si>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</si>
  <si>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</si>
  <si>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</si>
  <si>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</si>
  <si>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</si>
  <si>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</si>
  <si>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</si>
  <si>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</si>
  <si>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</si>
  <si>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</si>
  <si>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</si>
  <si>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</si>
  <si>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</si>
  <si>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</si>
  <si>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</si>
  <si>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</si>
  <si>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</si>
  <si>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</si>
  <si>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</si>
  <si>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</si>
  <si>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</si>
  <si>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</si>
  <si>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</si>
  <si>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</si>
  <si>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</si>
  <si>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</si>
  <si>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</si>
  <si>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</si>
  <si>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</si>
  <si>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</si>
  <si>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</si>
  <si>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</si>
  <si>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</si>
  <si>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</si>
  <si>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</si>
  <si>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</si>
  <si>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</si>
  <si>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</si>
  <si>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</si>
  <si>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</si>
  <si>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</si>
  <si>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</si>
  <si>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</si>
  <si>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</si>
  <si>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</si>
  <si>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</si>
  <si>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</si>
  <si>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</si>
  <si>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</si>
  <si>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</si>
  <si>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</si>
  <si>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</si>
  <si>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</si>
  <si>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</si>
  <si>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</si>
  <si>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</si>
  <si>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</si>
  <si>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</si>
  <si>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</si>
  <si>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</si>
  <si>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</si>
  <si>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</si>
  <si>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</si>
  <si>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</si>
  <si>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</si>
  <si>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</si>
  <si>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</si>
  <si>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</si>
  <si>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</si>
  <si>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</si>
  <si>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</si>
  <si>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</si>
  <si>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</si>
  <si>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</si>
  <si>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</si>
  <si>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</si>
  <si>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</si>
  <si>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</si>
  <si>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</si>
  <si>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</si>
  <si>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</si>
  <si>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</si>
  <si>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</si>
  <si>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</si>
  <si>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</si>
  <si>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</si>
  <si>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</si>
  <si>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</si>
  <si>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</si>
  <si>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</si>
  <si>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</si>
  <si>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</si>
  <si>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</si>
  <si>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</si>
  <si>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</si>
  <si>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</si>
  <si>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</si>
  <si>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</si>
  <si>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</si>
  <si>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</si>
  <si>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</si>
  <si>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</si>
  <si>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</si>
  <si>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</si>
  <si>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</si>
  <si>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</si>
  <si>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</si>
  <si>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</si>
  <si>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</si>
  <si>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</si>
  <si>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</si>
  <si>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</si>
  <si>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</si>
  <si>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</si>
  <si>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</si>
  <si>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</si>
  <si>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</si>
  <si>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</si>
  <si>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</si>
  <si>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</si>
  <si>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</si>
  <si>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</si>
  <si>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</si>
  <si>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</si>
  <si>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</si>
  <si>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</si>
  <si>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</si>
  <si>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</si>
  <si>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</si>
  <si>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</si>
  <si>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</si>
  <si>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</si>
  <si>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</si>
  <si>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</si>
  <si>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</si>
  <si>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</si>
  <si>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</si>
  <si>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</si>
  <si>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</si>
  <si>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</si>
  <si>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</si>
  <si>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</si>
  <si>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</si>
  <si>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</si>
  <si>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</si>
  <si>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</si>
  <si>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</si>
  <si>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</si>
  <si>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</si>
  <si>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</si>
  <si>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</si>
  <si>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</si>
  <si>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</si>
  <si>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</si>
  <si>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</si>
  <si>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</si>
  <si>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</si>
  <si>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</si>
  <si>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</si>
  <si>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</si>
  <si>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</si>
  <si>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</si>
  <si>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</si>
  <si>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</si>
  <si>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</si>
  <si>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</si>
  <si>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</si>
  <si>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</si>
  <si>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</si>
  <si>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</si>
  <si>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</si>
  <si>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</si>
  <si>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</si>
  <si>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</si>
  <si>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</si>
  <si>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</si>
  <si>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</si>
  <si>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</si>
  <si>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</si>
  <si>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</si>
  <si>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</si>
  <si>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</si>
  <si>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</si>
  <si>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</si>
  <si>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</si>
  <si>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</si>
  <si>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</si>
  <si>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</si>
  <si>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</si>
  <si>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</si>
  <si>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</si>
  <si>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</si>
  <si>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</si>
  <si>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</si>
  <si>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</si>
  <si>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</si>
  <si>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</si>
  <si>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</si>
  <si>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</si>
  <si>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</si>
  <si>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</si>
  <si>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</si>
  <si>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</si>
  <si>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</si>
  <si>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</si>
  <si>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</si>
  <si>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</si>
  <si>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</si>
  <si>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</si>
  <si>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</si>
  <si>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</si>
  <si>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</si>
  <si>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</si>
  <si>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</si>
  <si>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</si>
  <si>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</si>
  <si>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</si>
  <si>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</si>
  <si>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</si>
  <si>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</si>
  <si>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</si>
  <si>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</si>
  <si>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</si>
  <si>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</si>
  <si>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</si>
  <si>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</si>
  <si>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</si>
  <si>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</si>
  <si>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</si>
  <si>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</si>
  <si>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</si>
  <si>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</si>
  <si>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</si>
  <si>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</si>
  <si>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</si>
  <si>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</si>
  <si>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</si>
  <si>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</si>
  <si>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</si>
  <si>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</si>
  <si>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</si>
  <si>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</si>
  <si>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</si>
  <si>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</si>
  <si>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</si>
  <si>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</si>
  <si>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</si>
  <si>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</si>
  <si>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</si>
  <si>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</si>
  <si>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</si>
  <si>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</si>
  <si>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</si>
  <si>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</si>
  <si>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</si>
  <si>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</si>
  <si>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</si>
  <si>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</si>
  <si>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</si>
  <si>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</si>
  <si>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</si>
  <si>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</si>
  <si>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</si>
  <si>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</si>
  <si>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</si>
  <si>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</si>
  <si>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</si>
  <si>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</si>
  <si>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</si>
  <si>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</si>
  <si>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</si>
  <si>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</si>
  <si>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</si>
  <si>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</si>
  <si>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</si>
  <si>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</si>
  <si>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</si>
  <si>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</si>
  <si>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</si>
  <si>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</si>
  <si>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</si>
  <si>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</si>
  <si>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</si>
  <si>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</si>
  <si>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</si>
  <si>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</si>
  <si>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</si>
  <si>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</si>
  <si>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</si>
  <si>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</si>
  <si>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</si>
  <si>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</si>
  <si>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</si>
  <si>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</si>
  <si>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</si>
  <si>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</si>
  <si>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</si>
  <si>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</si>
  <si>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</si>
  <si>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</si>
  <si>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</si>
  <si>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</si>
  <si>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</si>
  <si>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</si>
  <si>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</si>
  <si>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</si>
  <si>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</si>
  <si>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</si>
  <si>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</si>
  <si>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</si>
  <si>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</si>
  <si>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</si>
  <si>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</si>
  <si>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</si>
  <si>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</si>
  <si>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</si>
  <si>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</si>
  <si>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</si>
  <si>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</si>
  <si>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</si>
  <si>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</si>
  <si>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</si>
  <si>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</si>
  <si>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</si>
  <si>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</si>
  <si>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</si>
  <si>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</si>
  <si>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</si>
  <si>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</si>
  <si>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</si>
  <si>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</si>
  <si>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</si>
  <si>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</si>
  <si>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</si>
  <si>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</si>
  <si>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</si>
  <si>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</si>
  <si>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</si>
  <si>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</si>
  <si>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</si>
  <si>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</si>
  <si>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</si>
  <si>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</si>
  <si>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</si>
  <si>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</si>
  <si>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</si>
  <si>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</si>
  <si>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</si>
  <si>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</si>
  <si>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</si>
  <si>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</si>
  <si>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</si>
  <si>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</si>
  <si>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</si>
  <si>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</si>
  <si>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</si>
  <si>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</si>
  <si>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</si>
  <si>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</si>
  <si>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</si>
  <si>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</si>
  <si>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</si>
  <si>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</si>
  <si>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</si>
  <si>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</si>
  <si>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</si>
  <si>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</si>
  <si>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</si>
  <si>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</si>
  <si>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</si>
  <si>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</si>
  <si>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</si>
  <si>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</si>
  <si>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</si>
  <si>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</si>
  <si>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</si>
  <si>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</si>
  <si>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</si>
  <si>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</si>
  <si>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</si>
  <si>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</si>
  <si>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</si>
  <si>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</si>
  <si>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</si>
  <si>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</si>
  <si>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</si>
  <si>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</si>
  <si>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</si>
  <si>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</si>
  <si>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</si>
  <si>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</si>
  <si>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</si>
  <si>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</si>
  <si>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</si>
  <si>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</si>
  <si>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</si>
  <si>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</si>
  <si>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</si>
  <si>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</si>
  <si>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</si>
  <si>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</si>
  <si>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</si>
  <si>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</si>
  <si>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</si>
  <si>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</si>
  <si>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</si>
  <si>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</si>
  <si>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</si>
  <si>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</si>
  <si>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</si>
  <si>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</si>
  <si>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</si>
  <si>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</si>
  <si>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</si>
  <si>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</si>
  <si>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</si>
  <si>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</si>
  <si>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</si>
  <si>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</si>
  <si>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</si>
  <si>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</si>
  <si>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</si>
  <si>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</si>
  <si>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</si>
  <si>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</si>
  <si>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</si>
  <si>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</si>
  <si>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</si>
  <si>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</si>
  <si>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</si>
  <si>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</si>
  <si>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</si>
  <si>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</si>
  <si>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</si>
  <si>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</si>
  <si>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</si>
  <si>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</si>
  <si>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</si>
  <si>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</si>
  <si>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</si>
  <si>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</si>
  <si>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</si>
  <si>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</si>
  <si>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</si>
  <si>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</si>
  <si>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</si>
  <si>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</si>
  <si>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</si>
  <si>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</si>
  <si>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</si>
  <si>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</si>
  <si>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</si>
  <si>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</si>
  <si>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</si>
  <si>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</si>
  <si>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</si>
  <si>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</si>
  <si>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</si>
  <si>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</si>
  <si>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</si>
  <si>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</si>
  <si>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</si>
  <si>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</si>
  <si>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</si>
  <si>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</si>
  <si>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</si>
  <si>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</si>
  <si>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</si>
  <si>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</si>
  <si>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</si>
  <si>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</si>
  <si>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</si>
  <si>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</si>
  <si>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</si>
  <si>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</si>
  <si>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</si>
  <si>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</si>
  <si>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</si>
  <si>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</si>
  <si>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</si>
  <si>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</si>
  <si>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</si>
  <si>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</si>
  <si>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</si>
  <si>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</si>
  <si>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</si>
  <si>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</si>
  <si>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</si>
  <si>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</si>
  <si>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</si>
  <si>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</si>
  <si>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</si>
  <si>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</si>
  <si>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</si>
  <si>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</si>
  <si>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</si>
  <si>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</si>
  <si>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</si>
  <si>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</si>
  <si>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</si>
  <si>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</si>
  <si>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</si>
  <si>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</si>
  <si>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</si>
  <si>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</si>
  <si>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</si>
  <si>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</si>
  <si>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</si>
  <si>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</si>
  <si>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</si>
  <si>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</si>
  <si>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</si>
  <si>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</si>
  <si>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</si>
  <si>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</si>
  <si>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</si>
  <si>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</si>
  <si>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</si>
  <si>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</si>
  <si>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</si>
  <si>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</si>
  <si>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</si>
  <si>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</si>
  <si>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</si>
  <si>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</si>
  <si>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</si>
  <si>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</si>
  <si>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</si>
  <si>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</si>
  <si>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</si>
  <si>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</si>
  <si>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</si>
  <si>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</si>
  <si>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</si>
  <si>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</si>
  <si>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</si>
  <si>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</si>
  <si>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</si>
  <si>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</si>
  <si>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</si>
  <si>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</si>
  <si>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</si>
  <si>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</si>
  <si>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</si>
  <si>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</si>
  <si>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</si>
  <si>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</si>
  <si>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</si>
  <si>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</si>
  <si>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</si>
  <si>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</si>
  <si>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</si>
  <si>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</si>
  <si>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</si>
  <si>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</si>
  <si>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</si>
  <si>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</si>
  <si>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</si>
  <si>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</si>
  <si>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</si>
  <si>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</si>
  <si>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</si>
  <si>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</si>
  <si>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</si>
  <si>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</si>
  <si>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</si>
  <si>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</si>
  <si>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</si>
  <si>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</si>
  <si>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</si>
  <si>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</si>
  <si>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</si>
  <si>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</si>
  <si>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</si>
  <si>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</si>
  <si>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</si>
  <si>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</si>
  <si>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</si>
  <si>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</si>
  <si>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</si>
  <si>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</si>
  <si>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</si>
  <si>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</si>
  <si>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</si>
  <si>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</si>
  <si>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</si>
  <si>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</si>
  <si>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</si>
  <si>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</si>
  <si>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</si>
  <si>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</si>
  <si>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</si>
  <si>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</si>
  <si>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</si>
  <si>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</si>
  <si>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</si>
  <si>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</si>
  <si>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</si>
  <si>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</si>
  <si>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</si>
  <si>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</si>
  <si>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</si>
  <si>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</si>
  <si>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</si>
  <si>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</si>
  <si>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</si>
  <si>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</si>
  <si>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</si>
  <si>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</si>
  <si>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</si>
  <si>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</si>
  <si>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</si>
  <si>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</si>
  <si>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</si>
  <si>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</si>
  <si>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</si>
  <si>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</si>
  <si>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</si>
  <si>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</si>
  <si>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</si>
  <si>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</si>
  <si>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</si>
  <si>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</si>
  <si>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</si>
  <si>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</si>
  <si>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</si>
  <si>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</si>
  <si>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</si>
  <si>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</si>
  <si>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</si>
  <si>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</si>
  <si>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</si>
  <si>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</si>
  <si>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</si>
  <si>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</si>
  <si>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</si>
  <si>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</si>
  <si>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</si>
  <si>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</si>
  <si>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</si>
  <si>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</si>
  <si>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</si>
  <si>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</si>
  <si>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</si>
  <si>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</si>
  <si>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</si>
  <si>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</si>
  <si>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</si>
  <si>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</si>
  <si>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</si>
  <si>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</si>
  <si>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</si>
  <si>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</si>
  <si>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</si>
  <si>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</si>
  <si>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</si>
  <si>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</si>
  <si>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</si>
  <si>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</si>
  <si>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</si>
  <si>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</si>
  <si>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</si>
  <si>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</si>
  <si>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</si>
  <si>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</si>
  <si>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</si>
  <si>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</si>
  <si>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</si>
  <si>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</si>
  <si>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</si>
  <si>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</si>
  <si>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</si>
  <si>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</si>
  <si>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</si>
  <si>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</si>
  <si>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</si>
  <si>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</si>
  <si>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</si>
  <si>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</si>
  <si>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</si>
  <si>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</si>
  <si>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</si>
  <si>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</si>
  <si>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</si>
  <si>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</si>
  <si>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</si>
  <si>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</si>
  <si>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</si>
  <si>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</si>
  <si>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</si>
  <si>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</si>
  <si>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</si>
  <si>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</si>
  <si>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</si>
  <si>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</si>
  <si>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</si>
  <si>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</si>
  <si>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</si>
  <si>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</si>
  <si>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</si>
  <si>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</si>
  <si>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</si>
  <si>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</si>
  <si>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</si>
  <si>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</si>
  <si>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</si>
  <si>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</si>
  <si>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</si>
  <si>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</si>
  <si>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</si>
  <si>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</si>
  <si>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</si>
  <si>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</si>
  <si>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</si>
  <si>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</si>
  <si>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</si>
  <si>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</si>
  <si>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</si>
  <si>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</si>
  <si>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</si>
  <si>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</si>
  <si>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</si>
  <si>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</si>
  <si>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</si>
  <si>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</si>
  <si>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</si>
  <si>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</si>
  <si>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</si>
  <si>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</si>
  <si>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</si>
  <si>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</si>
  <si>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</si>
  <si>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</si>
  <si>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</si>
  <si>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</si>
  <si>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</si>
  <si>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</si>
  <si>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</si>
  <si>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</si>
  <si>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</si>
  <si>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</si>
  <si>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</si>
  <si>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</si>
  <si>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</si>
  <si>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</si>
  <si>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</si>
  <si>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</si>
  <si>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</si>
  <si>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</si>
  <si>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</si>
  <si>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</si>
  <si>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</si>
  <si>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</si>
  <si>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</si>
  <si>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</si>
  <si>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</si>
  <si>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</si>
  <si>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</si>
  <si>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</si>
  <si>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</si>
  <si>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</si>
  <si>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</si>
  <si>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</si>
  <si>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</si>
  <si>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</si>
  <si>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</si>
  <si>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</si>
  <si>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</si>
  <si>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</si>
  <si>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</si>
  <si>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</si>
  <si>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</si>
  <si>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</si>
  <si>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</si>
  <si>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</si>
  <si>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</si>
  <si>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</si>
  <si>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</si>
  <si>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</si>
  <si>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</si>
  <si>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</si>
  <si>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</si>
  <si>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</si>
  <si>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</si>
  <si>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</si>
  <si>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</si>
  <si>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</si>
  <si>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</si>
  <si>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</si>
  <si>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</si>
  <si>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</si>
  <si>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</si>
  <si>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</si>
  <si>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</si>
  <si>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</si>
  <si>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</si>
  <si>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</si>
  <si>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</si>
  <si>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</si>
  <si>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</si>
  <si>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</si>
  <si>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</si>
  <si>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</si>
  <si>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</si>
  <si>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</si>
  <si>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</si>
  <si>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</si>
  <si>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</si>
  <si>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</si>
  <si>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</si>
  <si>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</si>
  <si>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</si>
  <si>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</si>
  <si>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</si>
  <si>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</si>
  <si>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</si>
  <si>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</si>
  <si>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</si>
  <si>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</si>
  <si>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</si>
  <si>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</si>
  <si>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</si>
  <si>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</si>
  <si>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</si>
  <si>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</si>
  <si>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</si>
  <si>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</si>
  <si>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</si>
  <si>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</si>
  <si>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</si>
  <si>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</si>
  <si>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</si>
  <si>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</si>
  <si>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</si>
  <si>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</si>
  <si>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</si>
  <si>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</si>
  <si>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</si>
  <si>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</si>
  <si>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</si>
  <si>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</si>
  <si>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</si>
  <si>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</si>
  <si>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</si>
  <si>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</si>
  <si>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</si>
  <si>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</si>
  <si>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</si>
  <si>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</si>
  <si>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</si>
  <si>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</si>
  <si>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</si>
  <si>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</si>
  <si>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</si>
  <si>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</si>
  <si>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</si>
  <si>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</si>
  <si>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</si>
  <si>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</si>
  <si>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</si>
  <si>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</si>
  <si>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</si>
  <si>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</si>
  <si>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</si>
  <si>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</si>
  <si>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</si>
  <si>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</si>
  <si>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</si>
  <si>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</si>
  <si>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</si>
  <si>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</si>
  <si>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</si>
  <si>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</si>
  <si>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</si>
  <si>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</si>
  <si>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</si>
  <si>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</si>
  <si>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</si>
  <si>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</si>
  <si>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</si>
  <si>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</si>
  <si>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</si>
  <si>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</si>
  <si>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</si>
  <si>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</si>
  <si>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</si>
  <si>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</si>
  <si>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</si>
  <si>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</si>
  <si>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</si>
  <si>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</si>
  <si>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</si>
  <si>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</si>
  <si>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</si>
  <si>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</si>
  <si>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</si>
  <si>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</si>
  <si>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</si>
  <si>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</si>
  <si>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</si>
  <si>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</si>
  <si>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</si>
  <si>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</si>
  <si>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</si>
  <si>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</si>
  <si>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</si>
  <si>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</si>
  <si>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</si>
  <si>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</si>
  <si>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</si>
  <si>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</si>
  <si>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</si>
  <si>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</si>
  <si>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</si>
  <si>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</si>
  <si>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</si>
  <si>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</si>
  <si>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</si>
  <si>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</si>
  <si>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</si>
  <si>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</si>
  <si>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</si>
  <si>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</si>
  <si>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</si>
  <si>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</si>
  <si>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</si>
  <si>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</si>
  <si>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</si>
  <si>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</si>
  <si>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</si>
  <si>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</si>
  <si>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</si>
  <si>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</si>
  <si>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</si>
  <si>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</si>
  <si>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</si>
  <si>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</si>
  <si>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</si>
  <si>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</si>
  <si>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</si>
  <si>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</si>
  <si>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</si>
  <si>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</si>
  <si>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</si>
  <si>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</si>
  <si>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</si>
  <si>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</si>
  <si>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</si>
  <si>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</si>
  <si>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</si>
  <si>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</si>
  <si>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</si>
  <si>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</si>
  <si>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</si>
  <si>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</si>
  <si>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</si>
  <si>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</si>
  <si>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</si>
  <si>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</si>
  <si>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</si>
  <si>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</si>
  <si>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</si>
  <si>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</si>
  <si>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</si>
  <si>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</si>
  <si>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</si>
  <si>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</si>
  <si>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</si>
  <si>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</si>
  <si>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</si>
  <si>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</si>
  <si>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</si>
  <si>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</si>
  <si>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</si>
  <si>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</si>
  <si>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</si>
  <si>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</si>
  <si>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</si>
  <si>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</si>
  <si>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</si>
  <si>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</si>
  <si>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</si>
  <si>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</si>
  <si>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</si>
  <si>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</si>
  <si>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</si>
  <si>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</si>
  <si>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</si>
  <si>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</si>
  <si>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</si>
  <si>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</si>
  <si>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</si>
  <si>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</si>
  <si>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</si>
  <si>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</si>
  <si>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</si>
  <si>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</si>
  <si>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</si>
  <si>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</si>
  <si>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</si>
  <si>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</si>
  <si>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</si>
  <si>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</si>
  <si>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</si>
  <si>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</si>
  <si>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</si>
  <si>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</si>
  <si>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</si>
  <si>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</si>
  <si>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</si>
  <si>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</si>
  <si>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</si>
  <si>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</si>
  <si>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</si>
  <si>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</si>
  <si>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</si>
  <si>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</si>
  <si>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</si>
  <si>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</si>
  <si>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</si>
  <si>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</si>
  <si>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</si>
  <si>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</si>
  <si>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</si>
  <si>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</si>
  <si>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</si>
  <si>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</si>
  <si>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</si>
  <si>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</si>
  <si>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</si>
  <si>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</si>
  <si>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</si>
  <si>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</si>
  <si>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</si>
  <si>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</si>
  <si>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</si>
  <si>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</si>
  <si>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</si>
  <si>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</si>
  <si>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</si>
  <si>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</si>
  <si>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</si>
  <si>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</si>
  <si>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</si>
  <si>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</si>
  <si>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</si>
  <si>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</si>
  <si>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</si>
  <si>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</si>
  <si>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</si>
  <si>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</si>
  <si>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</si>
  <si>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</si>
  <si>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</si>
  <si>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</si>
  <si>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</si>
  <si>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</si>
  <si>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</si>
  <si>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</si>
  <si>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</si>
  <si>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</si>
  <si>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</si>
  <si>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</si>
  <si>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</si>
  <si>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</si>
  <si>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</si>
  <si>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</si>
  <si>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</si>
  <si>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</si>
  <si>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</si>
  <si>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</si>
  <si>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</si>
  <si>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</si>
  <si>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</si>
  <si>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</si>
  <si>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</si>
  <si>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</si>
  <si>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</si>
  <si>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</si>
  <si>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</si>
  <si>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</si>
  <si>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</si>
  <si>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</si>
  <si>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</si>
  <si>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</si>
  <si>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</si>
  <si>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</si>
  <si>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</si>
  <si>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</si>
  <si>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</si>
  <si>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</si>
  <si>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</si>
  <si>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</si>
  <si>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</si>
  <si>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</si>
  <si>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</si>
  <si>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</si>
  <si>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</si>
  <si>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</si>
  <si>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</si>
  <si>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</si>
  <si>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</si>
  <si>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</si>
  <si>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</si>
  <si>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</si>
  <si>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</si>
  <si>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</si>
  <si>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</si>
  <si>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</si>
  <si>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</si>
  <si>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</si>
  <si>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</si>
  <si>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</si>
  <si>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</si>
  <si>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</si>
  <si>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</si>
  <si>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</si>
  <si>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</si>
  <si>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</si>
  <si>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</si>
  <si>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</si>
  <si>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</si>
  <si>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</si>
  <si>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</si>
  <si>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</si>
  <si>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</si>
  <si>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</si>
  <si>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</si>
  <si>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</si>
  <si>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</si>
  <si>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</si>
  <si>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</si>
  <si>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</si>
  <si>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</si>
  <si>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</si>
  <si>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</si>
  <si>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</si>
  <si>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</si>
  <si>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</si>
  <si>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</si>
  <si>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</si>
  <si>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</si>
  <si>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</si>
  <si>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</si>
  <si>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</si>
  <si>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</si>
  <si>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</si>
  <si>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</si>
  <si>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</si>
  <si>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</si>
  <si>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</si>
  <si>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</si>
  <si>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</si>
  <si>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</si>
  <si>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</si>
  <si>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</si>
  <si>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</si>
  <si>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</si>
  <si>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</si>
  <si>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</si>
  <si>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</si>
  <si>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</si>
  <si>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</si>
  <si>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</si>
  <si>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</si>
  <si>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</si>
  <si>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</si>
  <si>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</si>
  <si>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</si>
  <si>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</si>
  <si>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</si>
  <si>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</si>
  <si>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</si>
  <si>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</si>
  <si>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</si>
  <si>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</si>
  <si>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</si>
  <si>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</si>
  <si>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</si>
  <si>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</si>
  <si>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</si>
  <si>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</si>
  <si>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</si>
  <si>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</si>
  <si>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</si>
  <si>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</si>
  <si>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</si>
  <si>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</si>
  <si>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</si>
  <si>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</si>
  <si>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</si>
  <si>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</si>
  <si>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</si>
  <si>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</si>
  <si>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</si>
  <si>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</si>
  <si>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</si>
  <si>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</si>
  <si>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</si>
  <si>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</si>
  <si>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</si>
  <si>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</si>
  <si>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</si>
  <si>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</si>
  <si>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</si>
  <si>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</si>
  <si>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</si>
  <si>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</si>
  <si>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</si>
  <si>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</si>
  <si>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</si>
  <si>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</si>
  <si>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</si>
  <si>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</si>
  <si>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</si>
  <si>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</si>
  <si>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</si>
  <si>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</si>
  <si>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</si>
  <si>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</si>
  <si>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</si>
  <si>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</si>
  <si>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</si>
  <si>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</si>
  <si>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</si>
  <si>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</si>
  <si>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</si>
  <si>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</si>
  <si>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</si>
  <si>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</si>
  <si>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</si>
  <si>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</si>
  <si>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</si>
  <si>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</si>
  <si>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</si>
  <si>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</si>
  <si>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</si>
  <si>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</si>
  <si>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</si>
  <si>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</si>
  <si>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</si>
  <si>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</si>
  <si>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</si>
  <si>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</si>
  <si>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</si>
  <si>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</si>
  <si>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</si>
  <si>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</si>
  <si>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</si>
  <si>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</si>
  <si>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</si>
  <si>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</si>
  <si>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</si>
  <si>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</si>
  <si>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</si>
  <si>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</si>
  <si>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</si>
  <si>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</si>
  <si>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</si>
  <si>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</si>
  <si>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</si>
  <si>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</si>
  <si>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</si>
  <si>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</si>
  <si>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</si>
  <si>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</si>
  <si>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</si>
  <si>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</si>
  <si>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</si>
  <si>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</si>
  <si>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</si>
  <si>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</si>
  <si>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</si>
  <si>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</si>
  <si>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</si>
  <si>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</si>
  <si>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</si>
  <si>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</si>
  <si>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</si>
  <si>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</si>
  <si>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</si>
  <si>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</si>
  <si>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</si>
  <si>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</si>
  <si>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</si>
  <si>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</si>
  <si>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</si>
  <si>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</si>
  <si>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</si>
  <si>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</si>
  <si>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</si>
  <si>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</si>
  <si>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</si>
  <si>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</si>
  <si>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</si>
  <si>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</si>
  <si>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</si>
  <si>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</si>
  <si>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</si>
  <si>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</si>
  <si>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</si>
  <si>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</si>
  <si>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</si>
  <si>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</si>
  <si>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</si>
  <si>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</si>
  <si>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</si>
  <si>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</si>
  <si>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</si>
  <si>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</si>
  <si>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</si>
  <si>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</si>
  <si>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</si>
  <si>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</si>
  <si>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</si>
  <si>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</si>
  <si>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</si>
  <si>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</si>
  <si>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</si>
  <si>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</si>
  <si>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</si>
  <si>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</si>
  <si>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</si>
  <si>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</si>
  <si>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</si>
  <si>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</si>
  <si>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</si>
  <si>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</si>
  <si>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</si>
  <si>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</si>
  <si>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</si>
  <si>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</si>
  <si>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</si>
  <si>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</si>
  <si>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</si>
  <si>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</si>
  <si>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</si>
  <si>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</si>
  <si>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</si>
  <si>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</si>
  <si>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</si>
  <si>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</si>
  <si>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</si>
  <si>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</si>
  <si>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</si>
  <si>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</si>
  <si>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</si>
  <si>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</si>
  <si>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</si>
  <si>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</si>
  <si>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</si>
  <si>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</si>
  <si>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</si>
  <si>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</si>
  <si>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</si>
  <si>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</si>
  <si>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</si>
  <si>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</si>
  <si>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</si>
  <si>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</si>
  <si>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</si>
  <si>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</si>
  <si>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</si>
  <si>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</si>
  <si>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</si>
  <si>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</si>
  <si>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</si>
  <si>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</si>
  <si>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</si>
  <si>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</si>
  <si>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</si>
  <si>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</si>
  <si>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</si>
  <si>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</si>
  <si>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</si>
  <si>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</si>
  <si>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</si>
  <si>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</si>
  <si>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</si>
  <si>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</si>
  <si>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</si>
  <si>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</si>
  <si>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</si>
  <si>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</si>
  <si>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</si>
  <si>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</si>
  <si>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</si>
  <si>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</si>
  <si>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</si>
  <si>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</si>
  <si>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</si>
  <si>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</si>
  <si>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</si>
  <si>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</si>
  <si>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</si>
  <si>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</si>
  <si>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</si>
  <si>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</si>
  <si>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</si>
  <si>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</si>
  <si>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</si>
  <si>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</si>
  <si>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</si>
  <si>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</si>
  <si>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</si>
  <si>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</si>
  <si>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</si>
  <si>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</si>
  <si>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</si>
  <si>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</si>
  <si>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</si>
  <si>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</si>
  <si>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</si>
  <si>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</si>
  <si>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</si>
  <si>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</si>
  <si>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</si>
  <si>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</si>
  <si>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</si>
  <si>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</si>
  <si>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</si>
  <si>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</si>
  <si>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</si>
  <si>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</si>
  <si>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</si>
  <si>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</si>
  <si>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</si>
  <si>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</si>
  <si>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</si>
  <si>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</si>
  <si>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</si>
  <si>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</si>
  <si>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</si>
  <si>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</si>
  <si>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</si>
  <si>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</si>
  <si>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</si>
  <si>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</si>
  <si>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</si>
  <si>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</si>
  <si>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</si>
  <si>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</si>
  <si>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</si>
  <si>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</si>
  <si>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</si>
  <si>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</si>
  <si>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</si>
  <si>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</si>
  <si>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</si>
  <si>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</si>
  <si>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</si>
  <si>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</si>
  <si>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</si>
  <si>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</si>
  <si>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</si>
  <si>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</si>
  <si>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</si>
  <si>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</si>
  <si>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</si>
  <si>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</si>
  <si>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</si>
  <si>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</si>
  <si>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</si>
  <si>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</si>
  <si>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</si>
  <si>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</si>
  <si>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</si>
  <si>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</si>
  <si>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</si>
  <si>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</si>
  <si>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</si>
  <si>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</si>
  <si>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</si>
  <si>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</si>
  <si>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</si>
  <si>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</si>
  <si>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</si>
  <si>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</si>
  <si>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</si>
  <si>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</si>
  <si>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</si>
  <si>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</si>
  <si>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</si>
  <si>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</si>
  <si>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</si>
  <si>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</si>
  <si>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</si>
  <si>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</si>
  <si>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</si>
  <si>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</si>
  <si>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</si>
  <si>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</si>
  <si>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</si>
  <si>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</si>
  <si>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</si>
  <si>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</si>
  <si>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</si>
  <si>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</si>
  <si>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</si>
  <si>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</si>
  <si>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</si>
  <si>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</si>
  <si>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</si>
  <si>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</si>
  <si>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</si>
  <si>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</si>
  <si>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</si>
  <si>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</si>
  <si>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</si>
  <si>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</si>
  <si>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</si>
  <si>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</si>
  <si>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</si>
  <si>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</si>
  <si>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</si>
  <si>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</si>
  <si>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</si>
  <si>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</si>
  <si>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</si>
  <si>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</si>
  <si>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</si>
  <si>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</si>
  <si>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</si>
  <si>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</si>
  <si>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</si>
  <si>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</si>
  <si>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</si>
  <si>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</si>
  <si>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</si>
  <si>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</si>
  <si>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</si>
  <si>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</si>
  <si>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</si>
  <si>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</si>
  <si>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</si>
  <si>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</si>
  <si>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</si>
  <si>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</si>
  <si>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</si>
  <si>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</si>
  <si>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</si>
  <si>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</si>
  <si>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</si>
  <si>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</si>
  <si>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</si>
  <si>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</si>
  <si>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</si>
  <si>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</si>
  <si>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</si>
  <si>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</si>
  <si>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</si>
  <si>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</si>
  <si>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</si>
  <si>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</si>
  <si>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</si>
  <si>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</si>
  <si>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</si>
  <si>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</si>
  <si>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</si>
  <si>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</si>
  <si>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</si>
  <si>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</si>
  <si>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</si>
  <si>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</si>
  <si>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</si>
  <si>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</si>
  <si>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</si>
  <si>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</si>
  <si>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</si>
  <si>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</si>
  <si>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</si>
  <si>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</si>
  <si>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</si>
  <si>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</si>
  <si>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</si>
  <si>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</si>
  <si>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</si>
  <si>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</si>
  <si>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</si>
  <si>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</si>
  <si>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</si>
  <si>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</si>
  <si>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</si>
  <si>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</si>
  <si>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</si>
  <si>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</si>
  <si>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</si>
  <si>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</si>
  <si>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</si>
  <si>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</si>
  <si>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</si>
  <si>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</si>
  <si>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</si>
  <si>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</si>
  <si>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</si>
  <si>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</si>
  <si>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</si>
  <si>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</si>
  <si>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</si>
  <si>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</si>
  <si>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</si>
  <si>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</si>
  <si>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</si>
  <si>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</si>
  <si>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</si>
  <si>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</si>
  <si>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</si>
  <si>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</si>
  <si>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</si>
  <si>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</si>
  <si>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</si>
  <si>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</si>
  <si>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</si>
  <si>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</si>
  <si>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</si>
  <si>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</si>
  <si>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</si>
  <si>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</si>
  <si>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</si>
  <si>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</si>
  <si>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</si>
  <si>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</si>
  <si>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</si>
  <si>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</si>
  <si>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</si>
  <si>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</si>
  <si>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</si>
  <si>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</si>
  <si>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</si>
  <si>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</si>
  <si>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</si>
  <si>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</si>
  <si>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</si>
  <si>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</si>
  <si>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</si>
  <si>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</si>
  <si>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</si>
  <si>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</si>
  <si>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</si>
  <si>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</si>
  <si>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</si>
  <si>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</si>
  <si>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</si>
  <si>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</si>
  <si>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</si>
  <si>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</si>
  <si>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</si>
  <si>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</si>
  <si>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</si>
  <si>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</si>
  <si>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</si>
  <si>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</si>
  <si>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</si>
  <si>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</si>
  <si>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</si>
  <si>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</si>
  <si>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</si>
  <si>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</si>
  <si>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</si>
  <si>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</si>
  <si>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</si>
  <si>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</si>
  <si>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</si>
  <si>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</si>
  <si>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</si>
  <si>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</si>
  <si>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</si>
  <si>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</si>
  <si>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</si>
  <si>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</si>
  <si>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</si>
  <si>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</si>
  <si>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</si>
  <si>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</si>
  <si>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</si>
  <si>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</si>
  <si>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</si>
  <si>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</si>
  <si>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</si>
  <si>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</si>
  <si>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</si>
  <si>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</si>
  <si>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</si>
  <si>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</si>
  <si>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</si>
  <si>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</si>
  <si>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</si>
  <si>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</si>
  <si>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</si>
  <si>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</si>
  <si>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</si>
  <si>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</si>
  <si>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</si>
  <si>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</si>
  <si>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</si>
  <si>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</si>
  <si>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</si>
  <si>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</si>
  <si>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</si>
  <si>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</si>
  <si>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</si>
  <si>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</si>
  <si>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</si>
  <si>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</si>
  <si>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</si>
  <si>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</si>
  <si>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</si>
  <si>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</si>
  <si>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</si>
  <si>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</si>
  <si>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</si>
  <si>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</si>
  <si>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</si>
  <si>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</si>
  <si>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</si>
  <si>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</si>
  <si>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</si>
  <si>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</si>
  <si>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</si>
  <si>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</si>
  <si>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</si>
  <si>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</si>
  <si>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</si>
  <si>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</si>
  <si>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</si>
  <si>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</si>
  <si>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</si>
  <si>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</si>
  <si>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</si>
  <si>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</si>
  <si>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</si>
  <si>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</si>
  <si>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</si>
  <si>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</si>
  <si>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</si>
  <si>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</si>
  <si>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</si>
  <si>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</si>
  <si>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</si>
  <si>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</si>
  <si>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</si>
  <si>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</si>
  <si>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</si>
  <si>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</si>
  <si>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</si>
  <si>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</si>
  <si>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</si>
  <si>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</si>
  <si>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</si>
  <si>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</si>
  <si>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</si>
  <si>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</si>
  <si>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</si>
  <si>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</si>
  <si>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</si>
  <si>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</si>
  <si>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</si>
  <si>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</si>
  <si>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</si>
  <si>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</si>
  <si>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</si>
  <si>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</si>
  <si>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</si>
  <si>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</si>
  <si>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</si>
  <si>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</si>
  <si>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</si>
  <si>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</si>
  <si>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</si>
  <si>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</si>
  <si>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</si>
  <si>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</si>
  <si>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</si>
  <si>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</si>
  <si>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</si>
  <si>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</si>
  <si>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</si>
  <si>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</si>
  <si>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</si>
  <si>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</si>
  <si>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</si>
  <si>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</si>
  <si>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</si>
  <si>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</si>
  <si>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</si>
  <si>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</si>
  <si>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</si>
  <si>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</si>
  <si>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</si>
  <si>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</si>
  <si>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</si>
  <si>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</si>
  <si>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</si>
  <si>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</si>
  <si>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</si>
  <si>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</si>
  <si>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</si>
  <si>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</si>
  <si>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</si>
  <si>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</si>
  <si>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</si>
  <si>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</si>
  <si>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</si>
  <si>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</si>
  <si>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</si>
  <si>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</si>
  <si>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</si>
  <si>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</si>
  <si>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</si>
  <si>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</si>
  <si>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</si>
  <si>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</si>
  <si>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</si>
  <si>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</si>
  <si>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</si>
  <si>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</si>
  <si>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</si>
  <si>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</si>
  <si>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</si>
  <si>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</si>
  <si>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</si>
  <si>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</si>
  <si>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</si>
  <si>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</si>
  <si>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</si>
  <si>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</si>
  <si>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</si>
  <si>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</si>
  <si>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</si>
  <si>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</si>
  <si>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</si>
  <si>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</si>
  <si>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</si>
  <si>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</si>
  <si>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</si>
  <si>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</si>
  <si>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</si>
  <si>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</si>
  <si>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</si>
  <si>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</si>
  <si>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</si>
  <si>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</si>
  <si>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</si>
  <si>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</si>
  <si>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</si>
  <si>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</si>
  <si>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</si>
  <si>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</si>
  <si>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</si>
  <si>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</si>
  <si>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</si>
  <si>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</si>
  <si>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</si>
  <si>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</si>
  <si>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</si>
  <si>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</si>
  <si>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</si>
  <si>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</si>
  <si>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</si>
  <si>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</si>
  <si>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</si>
  <si>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</si>
  <si>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</si>
  <si>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</si>
  <si>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</si>
  <si>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</si>
  <si>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</si>
  <si>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</si>
  <si>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</si>
  <si>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</si>
  <si>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</si>
  <si>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</si>
  <si>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</si>
  <si>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</si>
  <si>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</si>
  <si>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</si>
  <si>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</si>
  <si>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</si>
  <si>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</si>
  <si>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</si>
  <si>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</si>
  <si>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</si>
  <si>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</si>
  <si>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</si>
  <si>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</si>
  <si>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</si>
  <si>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</si>
  <si>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</si>
  <si>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</si>
  <si>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</si>
  <si>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</si>
  <si>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</si>
  <si>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</si>
  <si>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</si>
  <si>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</si>
  <si>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</si>
  <si>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</si>
  <si>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</si>
  <si>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</si>
  <si>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</si>
  <si>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</si>
  <si>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</si>
  <si>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</si>
  <si>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</si>
  <si>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</si>
  <si>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</si>
  <si>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</si>
  <si>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</si>
  <si>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</si>
  <si>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</si>
  <si>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</si>
  <si>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</si>
  <si>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</si>
  <si>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</si>
  <si>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</si>
  <si>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</si>
  <si>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</si>
  <si>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</si>
  <si>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</si>
  <si>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</si>
  <si>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</si>
  <si>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</si>
  <si>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</si>
  <si>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</si>
  <si>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</si>
  <si>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</si>
  <si>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</si>
  <si>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</si>
  <si>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</si>
  <si>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</si>
  <si>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</si>
  <si>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</si>
  <si>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</si>
  <si>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</si>
  <si>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</si>
  <si>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</si>
  <si>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</si>
  <si>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</si>
  <si>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</si>
  <si>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</si>
  <si>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</si>
  <si>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</si>
  <si>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</si>
  <si>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</si>
  <si>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</si>
  <si>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</si>
  <si>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</si>
  <si>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</si>
  <si>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</si>
  <si>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</si>
  <si>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</si>
  <si>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</si>
  <si>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</si>
  <si>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</si>
  <si>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</si>
  <si>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</si>
  <si>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</si>
  <si>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</si>
  <si>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</si>
  <si>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</si>
  <si>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</si>
  <si>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</si>
  <si>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</si>
  <si>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</si>
  <si>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</si>
  <si>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</si>
  <si>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</si>
  <si>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</si>
  <si>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</si>
  <si>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</si>
  <si>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</si>
  <si>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</si>
  <si>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</si>
  <si>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</si>
  <si>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</si>
  <si>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</si>
  <si>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</si>
  <si>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</si>
  <si>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</si>
  <si>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</si>
  <si>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</si>
  <si>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</si>
  <si>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</si>
  <si>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</si>
  <si>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</si>
  <si>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</si>
  <si>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</si>
  <si>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</si>
  <si>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</si>
  <si>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</si>
  <si>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</si>
  <si>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</si>
  <si>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</si>
  <si>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</si>
  <si>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</si>
  <si>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</si>
  <si>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</si>
  <si>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</si>
  <si>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</si>
  <si>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</si>
  <si>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</si>
  <si>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</si>
  <si>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</si>
  <si>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</si>
  <si>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</si>
  <si>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</si>
  <si>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</si>
  <si>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</si>
  <si>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</si>
  <si>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</si>
  <si>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</si>
  <si>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</si>
  <si>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</si>
  <si>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</si>
  <si>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</si>
  <si>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</si>
  <si>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</si>
  <si>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</si>
  <si>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</si>
  <si>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</si>
  <si>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</si>
  <si>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</si>
  <si>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</si>
  <si>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</si>
  <si>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</si>
  <si>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</si>
  <si>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</si>
  <si>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</si>
  <si>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</si>
  <si>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</si>
  <si>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</si>
  <si>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</si>
  <si>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</si>
  <si>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</si>
  <si>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</si>
  <si>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</si>
  <si>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</si>
  <si>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</si>
  <si>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</si>
  <si>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</si>
  <si>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</si>
  <si>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</si>
  <si>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</si>
  <si>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</si>
  <si>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</si>
  <si>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</si>
  <si>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</si>
  <si>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</si>
  <si>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</si>
  <si>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</si>
  <si>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</si>
  <si>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</si>
  <si>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</si>
  <si>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</si>
  <si>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</si>
  <si>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</si>
  <si>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</si>
  <si>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</si>
  <si>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</si>
  <si>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</si>
  <si>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</si>
  <si>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</si>
  <si>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</si>
  <si>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</si>
  <si>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</si>
  <si>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</si>
  <si>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</si>
  <si>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</si>
  <si>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</si>
  <si>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</si>
  <si>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</si>
  <si>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</si>
  <si>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</si>
  <si>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</si>
  <si>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</si>
  <si>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</si>
  <si>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</si>
  <si>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</si>
  <si>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</si>
  <si>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</si>
  <si>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</si>
  <si>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</si>
  <si>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</si>
  <si>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</si>
  <si>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</si>
  <si>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</si>
  <si>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</si>
  <si>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</si>
  <si>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</si>
  <si>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</si>
  <si>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</si>
  <si>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</si>
  <si>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</si>
  <si>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</si>
  <si>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</si>
  <si>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</si>
  <si>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</si>
  <si>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</si>
  <si>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</si>
  <si>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</si>
  <si>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</si>
  <si>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</si>
  <si>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</si>
  <si>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</si>
  <si>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</si>
  <si>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</si>
  <si>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</si>
  <si>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</si>
  <si>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</si>
  <si>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</si>
  <si>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</si>
  <si>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</si>
  <si>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</si>
  <si>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</si>
  <si>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</si>
  <si>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</si>
  <si>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</si>
  <si>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</si>
  <si>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</si>
  <si>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</si>
  <si>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</si>
  <si>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</si>
  <si>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</si>
  <si>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</si>
  <si>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</si>
  <si>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</si>
  <si>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</si>
  <si>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</si>
  <si>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</si>
  <si>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</si>
  <si>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</si>
  <si>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</si>
  <si>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</si>
  <si>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</si>
  <si>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</si>
  <si>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</si>
  <si>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</si>
  <si>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</si>
  <si>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</si>
  <si>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</si>
  <si>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</si>
  <si>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</si>
  <si>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</si>
  <si>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</si>
  <si>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</si>
  <si>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</si>
  <si>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</si>
  <si>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</si>
  <si>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</si>
  <si>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</si>
  <si>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</si>
  <si>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</si>
  <si>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</si>
  <si>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</si>
  <si>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</si>
  <si>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</si>
  <si>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</si>
  <si>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</si>
  <si>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</si>
  <si>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</si>
  <si>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</si>
  <si>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</si>
  <si>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</si>
  <si>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</si>
  <si>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</si>
  <si>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</si>
  <si>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</si>
  <si>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</si>
  <si>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</si>
  <si>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</si>
  <si>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</si>
  <si>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</si>
  <si>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</si>
  <si>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</si>
  <si>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</si>
  <si>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</si>
  <si>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</si>
  <si>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</si>
  <si>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</si>
  <si>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</si>
  <si>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</si>
  <si>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</si>
  <si>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</si>
  <si>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</si>
  <si>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</si>
  <si>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</si>
  <si>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</si>
  <si>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</si>
  <si>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</si>
  <si>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</si>
  <si>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</si>
  <si>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</si>
  <si>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</si>
  <si>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</si>
  <si>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</si>
  <si>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</si>
  <si>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</si>
  <si>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</si>
  <si>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</si>
  <si>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</si>
  <si>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</si>
  <si>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</si>
  <si>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</si>
  <si>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</si>
  <si>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</si>
  <si>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</si>
  <si>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</si>
  <si>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</si>
  <si>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</si>
  <si>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</si>
  <si>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</si>
  <si>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</si>
  <si>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</si>
  <si>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</si>
  <si>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</si>
  <si>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</si>
  <si>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</si>
  <si>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</si>
  <si>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</si>
  <si>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</si>
  <si>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</si>
  <si>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</si>
  <si>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</si>
  <si>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</si>
  <si>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</si>
  <si>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</si>
  <si>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</si>
  <si>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</si>
  <si>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</si>
  <si>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</si>
  <si>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</si>
  <si>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</si>
  <si>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</si>
  <si>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</si>
  <si>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</si>
  <si>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</si>
  <si>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</si>
  <si>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</si>
  <si>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</si>
  <si>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</si>
  <si>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</si>
  <si>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</si>
  <si>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</si>
  <si>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</si>
  <si>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</si>
  <si>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</si>
  <si>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</si>
  <si>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</si>
  <si>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</si>
  <si>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</si>
  <si>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</si>
  <si>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</si>
  <si>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</si>
  <si>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</si>
  <si>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</si>
  <si>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</si>
  <si>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</si>
  <si>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</si>
  <si>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</si>
  <si>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</si>
  <si>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</si>
  <si>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</si>
  <si>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</si>
  <si>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</si>
  <si>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</si>
  <si>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</si>
  <si>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</si>
  <si>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</si>
  <si>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</si>
  <si>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</si>
  <si>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</si>
  <si>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</si>
  <si>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</si>
  <si>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</si>
  <si>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</si>
  <si>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</si>
  <si>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</si>
  <si>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</si>
  <si>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</si>
  <si>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</si>
  <si>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</si>
  <si>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</si>
  <si>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</si>
  <si>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</si>
  <si>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</si>
  <si>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</si>
  <si>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</si>
  <si>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</si>
  <si>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</si>
  <si>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</si>
  <si>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</si>
  <si>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</si>
  <si>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</si>
  <si>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</si>
  <si>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</si>
  <si>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</si>
  <si>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</si>
  <si>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</si>
  <si>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</si>
  <si>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</si>
  <si>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</si>
  <si>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</si>
  <si>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</si>
  <si>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</si>
  <si>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</si>
  <si>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</si>
  <si>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</si>
  <si>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</si>
  <si>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</si>
  <si>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</si>
  <si>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</si>
  <si>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</si>
  <si>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</si>
  <si>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</si>
  <si>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</si>
  <si>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</si>
  <si>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</si>
  <si>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</si>
  <si>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</si>
  <si>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</si>
  <si>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</si>
  <si>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</si>
  <si>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</si>
  <si>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</si>
  <si>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</si>
  <si>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</si>
  <si>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</si>
  <si>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</si>
  <si>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</si>
  <si>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</si>
  <si>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</si>
  <si>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</si>
  <si>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</si>
  <si>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</si>
  <si>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</si>
  <si>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</si>
  <si>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</si>
  <si>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</si>
  <si>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</si>
  <si>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</si>
  <si>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</si>
  <si>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</si>
  <si>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</si>
  <si>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</si>
  <si>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</si>
  <si>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</si>
  <si>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</si>
  <si>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</si>
  <si>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</si>
  <si>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</si>
  <si>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</si>
  <si>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</si>
  <si>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</si>
  <si>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</si>
  <si>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</si>
  <si>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</si>
  <si>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</si>
  <si>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</si>
  <si>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</si>
  <si>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</si>
  <si>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</si>
  <si>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</si>
  <si>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</si>
  <si>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</si>
  <si>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</si>
  <si>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</si>
  <si>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</si>
  <si>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</si>
  <si>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</si>
  <si>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</si>
  <si>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</si>
  <si>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</si>
  <si>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</si>
  <si>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</si>
  <si>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</si>
  <si>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</si>
  <si>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</si>
  <si>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</si>
  <si>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</si>
  <si>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</si>
  <si>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</si>
  <si>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</si>
  <si>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</si>
  <si>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</si>
  <si>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</si>
  <si>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</si>
  <si>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</si>
  <si>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</si>
  <si>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</si>
  <si>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</si>
  <si>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</si>
  <si>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</si>
  <si>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</si>
  <si>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</si>
  <si>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</si>
  <si>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</si>
  <si>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</si>
  <si>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</si>
  <si>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</si>
  <si>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</si>
  <si>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</si>
  <si>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</si>
  <si>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</si>
  <si>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</si>
  <si>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</si>
  <si>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</si>
  <si>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</si>
  <si>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</si>
  <si>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</si>
  <si>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</si>
  <si>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</si>
  <si>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</si>
  <si>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</si>
  <si>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</si>
  <si>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</si>
  <si>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</si>
  <si>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</si>
  <si>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</si>
  <si>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</si>
  <si>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</si>
  <si>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</si>
  <si>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</si>
  <si>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</si>
  <si>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</si>
  <si>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</si>
  <si>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</si>
  <si>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</si>
  <si>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</si>
  <si>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</si>
  <si>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</si>
  <si>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</si>
  <si>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</si>
  <si>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</si>
  <si>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</si>
  <si>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</si>
  <si>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</si>
  <si>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</si>
  <si>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</si>
  <si>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</si>
  <si>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</si>
  <si>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</si>
  <si>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</si>
  <si>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</si>
  <si>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</si>
  <si>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</si>
  <si>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</si>
  <si>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</si>
  <si>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</si>
  <si>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</si>
  <si>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</si>
  <si>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</si>
  <si>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</si>
  <si>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</si>
  <si>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</si>
  <si>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</si>
  <si>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</si>
  <si>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</si>
  <si>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</si>
  <si>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</si>
  <si>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</si>
  <si>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</si>
  <si>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</si>
  <si>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</si>
  <si>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</si>
  <si>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</si>
  <si>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</si>
  <si>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</si>
  <si>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</si>
  <si>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</si>
  <si>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</si>
  <si>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</si>
  <si>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</si>
  <si>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</si>
  <si>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</si>
  <si>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</si>
  <si>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</si>
  <si>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</si>
  <si>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</si>
  <si>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</si>
  <si>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</si>
  <si>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</si>
  <si>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</si>
  <si>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</si>
  <si>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</si>
  <si>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</si>
  <si>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</si>
  <si>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</si>
  <si>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</si>
  <si>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</si>
  <si>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</si>
  <si>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</si>
  <si>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</si>
  <si>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</si>
  <si>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</si>
  <si>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</si>
  <si>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</si>
  <si>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</si>
  <si>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</si>
  <si>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</si>
  <si>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</si>
  <si>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</si>
  <si>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</si>
  <si>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</si>
  <si>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</si>
  <si>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</si>
  <si>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</si>
  <si>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</si>
  <si>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</si>
  <si>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</si>
  <si>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</si>
  <si>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</si>
  <si>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</si>
  <si>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</si>
  <si>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</si>
  <si>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</si>
  <si>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</si>
  <si>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</si>
  <si>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</si>
  <si>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</si>
  <si>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</si>
  <si>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</si>
  <si>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</si>
  <si>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</si>
  <si>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</si>
  <si>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</si>
  <si>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</si>
  <si>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</si>
  <si>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</si>
  <si>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</si>
  <si>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</si>
  <si>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</si>
  <si>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</si>
  <si>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</si>
  <si>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</si>
  <si>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</si>
  <si>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</si>
  <si>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</si>
  <si>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</si>
  <si>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</si>
  <si>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</si>
  <si>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</si>
  <si>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</si>
  <si>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</si>
  <si>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</si>
  <si>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</si>
  <si>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</si>
  <si>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</si>
  <si>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</si>
  <si>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</si>
  <si>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</si>
  <si>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</si>
  <si>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</si>
  <si>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</si>
  <si>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</si>
  <si>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</si>
  <si>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</si>
  <si>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</si>
  <si>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</si>
  <si>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</si>
  <si>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</si>
  <si>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</si>
  <si>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</si>
  <si>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</si>
  <si>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</si>
  <si>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</si>
  <si>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</si>
  <si>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</si>
  <si>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</si>
  <si>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</si>
  <si>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</si>
  <si>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</si>
  <si>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</si>
  <si>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</si>
  <si>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</si>
  <si>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</si>
  <si>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</si>
  <si>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</si>
  <si>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</si>
  <si>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</si>
  <si>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</si>
  <si>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</si>
  <si>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</si>
  <si>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</si>
  <si>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</si>
  <si>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</si>
  <si>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</si>
  <si>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</si>
  <si>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</si>
  <si>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</si>
  <si>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</si>
  <si>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</si>
  <si>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</si>
  <si>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</si>
  <si>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</si>
  <si>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</si>
  <si>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</si>
  <si>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</si>
  <si>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</si>
  <si>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</si>
  <si>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</si>
  <si>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</si>
  <si>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</si>
  <si>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</si>
  <si>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</si>
  <si>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</si>
  <si>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</si>
  <si>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</si>
  <si>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</si>
  <si>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</si>
  <si>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</si>
  <si>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</si>
  <si>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</si>
  <si>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</si>
  <si>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</si>
  <si>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</si>
  <si>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</si>
  <si>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</si>
  <si>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</si>
  <si>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</si>
  <si>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</si>
  <si>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</si>
  <si>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</si>
  <si>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</si>
  <si>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</si>
  <si>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</si>
  <si>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</si>
  <si>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</si>
  <si>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</si>
  <si>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</si>
  <si>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</si>
  <si>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</si>
  <si>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</si>
  <si>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</si>
  <si>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</si>
  <si>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</si>
  <si>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</si>
  <si>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</si>
  <si>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</si>
  <si>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</si>
  <si>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</si>
  <si>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</si>
  <si>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</si>
  <si>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</si>
  <si>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</si>
  <si>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</si>
  <si>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</si>
  <si>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</si>
  <si>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</si>
  <si>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</si>
  <si>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</si>
  <si>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</si>
  <si>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</si>
  <si>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</si>
  <si>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</si>
  <si>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</si>
  <si>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</si>
  <si>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</si>
  <si>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</si>
  <si>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</si>
  <si>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</si>
  <si>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</si>
  <si>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</si>
  <si>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</si>
  <si>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</si>
  <si>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</si>
  <si>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</si>
  <si>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</si>
  <si>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</si>
  <si>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</si>
  <si>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</si>
  <si>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</si>
  <si>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</si>
  <si>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</si>
  <si>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</si>
  <si>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</si>
  <si>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</si>
  <si>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</si>
  <si>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</si>
  <si>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</si>
  <si>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</si>
  <si>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</si>
  <si>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</si>
  <si>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</si>
  <si>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</si>
  <si>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</si>
  <si>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</si>
  <si>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</si>
  <si>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</si>
  <si>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</si>
  <si>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</si>
  <si>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</si>
  <si>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</si>
  <si>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</si>
  <si>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</si>
  <si>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</si>
  <si>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</si>
  <si>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</si>
  <si>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</si>
  <si>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</si>
  <si>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</si>
  <si>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</si>
  <si>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</si>
  <si>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</si>
  <si>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</si>
  <si>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</si>
  <si>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</si>
  <si>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</si>
  <si>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</si>
  <si>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</si>
  <si>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</si>
  <si>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</si>
  <si>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</si>
  <si>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</si>
  <si>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</si>
  <si>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</si>
  <si>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</si>
  <si>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</si>
  <si>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</si>
  <si>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</si>
  <si>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</si>
  <si>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</si>
  <si>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</si>
  <si>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</si>
  <si>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</si>
  <si>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</si>
  <si>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</si>
  <si>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</si>
  <si>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</si>
  <si>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</si>
  <si>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</si>
  <si>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</si>
  <si>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</si>
  <si>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</si>
  <si>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</si>
  <si>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</si>
  <si>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</si>
  <si>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</si>
  <si>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</si>
  <si>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</si>
  <si>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</si>
  <si>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</si>
  <si>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</si>
  <si>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</si>
  <si>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</si>
  <si>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</si>
  <si>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</si>
  <si>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</si>
  <si>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</si>
  <si>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</si>
  <si>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</si>
  <si>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</si>
  <si>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</si>
  <si>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</si>
  <si>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</si>
  <si>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</si>
  <si>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</si>
  <si>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</si>
  <si>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</si>
  <si>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</si>
  <si>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</si>
  <si>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</si>
  <si>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</si>
  <si>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</si>
  <si>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</si>
  <si>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</si>
  <si>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</si>
  <si>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</si>
  <si>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</si>
  <si>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</si>
  <si>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</si>
  <si>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</si>
  <si>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</si>
  <si>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</si>
  <si>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</si>
  <si>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</si>
  <si>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</si>
  <si>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</si>
  <si>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</si>
  <si>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</si>
  <si>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</si>
  <si>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</si>
  <si>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</si>
  <si>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</si>
  <si>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</si>
  <si>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</si>
  <si>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</si>
  <si>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</si>
  <si>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</si>
  <si>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</si>
  <si>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</si>
  <si>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</si>
  <si>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</si>
  <si>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</si>
  <si>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</si>
  <si>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</si>
  <si>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</si>
  <si>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</si>
  <si>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</si>
  <si>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</si>
  <si>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</si>
  <si>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</si>
  <si>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</si>
  <si>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</si>
  <si>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</si>
  <si>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</si>
  <si>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</si>
  <si>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</si>
  <si>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</si>
  <si>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</si>
  <si>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</si>
  <si>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</si>
  <si>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</si>
  <si>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</si>
  <si>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</si>
  <si>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</si>
  <si>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</si>
  <si>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</si>
  <si>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</si>
  <si>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</si>
  <si>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</si>
  <si>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</si>
  <si>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</si>
  <si>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</si>
  <si>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</si>
  <si>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</si>
  <si>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</si>
  <si>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</si>
  <si>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</si>
  <si>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</si>
  <si>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</si>
  <si>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</si>
  <si>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</si>
  <si>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</si>
  <si>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</si>
  <si>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</si>
  <si>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</si>
  <si>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</si>
  <si>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</si>
  <si>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</si>
  <si>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</si>
  <si>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</si>
  <si>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</si>
  <si>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</si>
  <si>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</si>
  <si>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</si>
  <si>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</si>
  <si>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</si>
  <si>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</si>
  <si>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</si>
  <si>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</si>
  <si>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</si>
  <si>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</si>
  <si>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</si>
  <si>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</si>
  <si>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</si>
  <si>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</si>
  <si>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</si>
  <si>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</si>
  <si>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</si>
  <si>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</si>
  <si>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</si>
  <si>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</si>
  <si>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</si>
  <si>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</si>
  <si>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</si>
  <si>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</si>
  <si>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</si>
  <si>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</si>
  <si>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</si>
  <si>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</si>
  <si>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</si>
  <si>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</si>
  <si>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</si>
  <si>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</si>
  <si>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</si>
  <si>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</si>
  <si>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</si>
  <si>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</si>
  <si>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</si>
  <si>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</si>
  <si>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</si>
  <si>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</si>
  <si>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</si>
  <si>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</si>
  <si>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</si>
  <si>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</si>
  <si>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</si>
  <si>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</si>
  <si>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</si>
  <si>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</si>
  <si>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</si>
  <si>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</si>
  <si>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</si>
  <si>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</si>
  <si>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</si>
  <si>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</si>
  <si>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</si>
  <si>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</si>
  <si>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</si>
  <si>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</si>
  <si>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</si>
  <si>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</si>
  <si>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</si>
  <si>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</si>
  <si>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</si>
  <si>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</si>
  <si>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</si>
  <si>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</si>
  <si>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</si>
  <si>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</si>
  <si>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</si>
  <si>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</si>
  <si>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</si>
  <si>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</si>
  <si>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</si>
  <si>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</si>
  <si>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</si>
  <si>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</si>
  <si>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</si>
  <si>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</si>
  <si>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</si>
  <si>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</si>
  <si>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</si>
  <si>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</si>
  <si>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</si>
  <si>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</si>
  <si>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</si>
  <si>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</si>
  <si>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</si>
  <si>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</si>
  <si>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</si>
  <si>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</si>
  <si>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</si>
  <si>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</si>
  <si>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</si>
  <si>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</si>
  <si>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</si>
  <si>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</si>
  <si>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</si>
  <si>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</si>
  <si>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</si>
  <si>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</si>
  <si>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</si>
  <si>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</si>
  <si>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</si>
  <si>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</si>
  <si>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</si>
  <si>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</si>
  <si>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</si>
  <si>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</si>
  <si>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</si>
  <si>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</si>
  <si>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</si>
  <si>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</si>
  <si>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</si>
  <si>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</si>
  <si>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</si>
  <si>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</si>
  <si>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</si>
  <si>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</si>
  <si>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</si>
  <si>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</si>
  <si>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</si>
  <si>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</si>
  <si>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</si>
  <si>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</si>
  <si>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</si>
  <si>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</si>
  <si>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</si>
  <si>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</si>
  <si>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</si>
  <si>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</si>
  <si>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</si>
  <si>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</si>
  <si>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</si>
  <si>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</si>
  <si>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</si>
  <si>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</si>
  <si>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</si>
  <si>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</si>
  <si>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</si>
  <si>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</si>
  <si>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</si>
  <si>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</si>
  <si>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</si>
  <si>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</si>
  <si>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</si>
  <si>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</si>
  <si>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</si>
  <si>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</si>
  <si>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</si>
  <si>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</si>
  <si>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</si>
  <si>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</si>
  <si>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</si>
  <si>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</si>
  <si>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</si>
  <si>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</si>
  <si>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</si>
  <si>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</si>
  <si>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</si>
  <si>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</si>
  <si>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</si>
  <si>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</si>
  <si>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</si>
  <si>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</si>
  <si>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</si>
  <si>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</si>
  <si>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</si>
  <si>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</si>
  <si>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</si>
  <si>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</si>
  <si>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</si>
  <si>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</si>
  <si>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</si>
  <si>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</si>
  <si>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</si>
  <si>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</si>
  <si>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</si>
  <si>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</si>
  <si>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</si>
  <si>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</si>
  <si>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</si>
  <si>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</si>
  <si>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</si>
  <si>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</si>
  <si>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</si>
  <si>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</si>
  <si>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</si>
  <si>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</si>
  <si>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</si>
  <si>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</si>
  <si>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</si>
  <si>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</si>
  <si>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</si>
  <si>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</si>
  <si>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</si>
  <si>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</si>
  <si>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</si>
  <si>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</si>
  <si>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</si>
  <si>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</si>
  <si>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</si>
  <si>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</si>
  <si>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</si>
  <si>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</si>
  <si>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</si>
  <si>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</si>
  <si>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</si>
  <si>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</si>
  <si>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</si>
  <si>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</si>
  <si>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</si>
  <si>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</si>
  <si>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</si>
  <si>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</si>
  <si>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</si>
  <si>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</si>
  <si>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</si>
  <si>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</si>
  <si>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</si>
  <si>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</si>
  <si>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</si>
  <si>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</si>
  <si>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</si>
  <si>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</si>
  <si>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</si>
  <si>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</si>
  <si>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</si>
  <si>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</si>
  <si>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</si>
  <si>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</si>
  <si>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</si>
  <si>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</si>
  <si>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</si>
  <si>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</si>
  <si>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</si>
  <si>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</si>
  <si>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</si>
  <si>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</si>
  <si>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</si>
  <si>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</si>
  <si>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</si>
  <si>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</si>
  <si>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</si>
  <si>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</si>
  <si>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</si>
  <si>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</si>
  <si>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</si>
  <si>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</si>
  <si>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</si>
  <si>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</si>
  <si>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</si>
  <si>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</si>
  <si>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</si>
  <si>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</si>
  <si>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</si>
  <si>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</si>
  <si>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</si>
  <si>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</si>
  <si>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</si>
  <si>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</si>
  <si>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</si>
  <si>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</si>
  <si>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</si>
  <si>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</si>
  <si>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</si>
  <si>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</si>
  <si>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</si>
  <si>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</si>
  <si>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</si>
  <si>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</si>
  <si>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</si>
  <si>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</si>
  <si>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</si>
  <si>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</si>
  <si>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</si>
  <si>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</si>
  <si>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</si>
  <si>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</si>
  <si>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</si>
  <si>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</si>
  <si>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</si>
  <si>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</si>
  <si>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</si>
  <si>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</si>
  <si>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</si>
  <si>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</si>
  <si>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</si>
  <si>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</si>
  <si>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</si>
  <si>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</si>
  <si>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</si>
  <si>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</si>
  <si>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</si>
  <si>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</si>
  <si>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</si>
  <si>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</si>
  <si>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</si>
  <si>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</si>
  <si>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</si>
  <si>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</si>
  <si>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</si>
  <si>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</si>
  <si>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</si>
  <si>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</si>
  <si>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</si>
  <si>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</si>
  <si>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</si>
  <si>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</si>
  <si>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</si>
  <si>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</si>
  <si>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</si>
  <si>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</si>
  <si>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</si>
  <si>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</si>
  <si>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</si>
  <si>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</si>
  <si>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</si>
  <si>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</si>
  <si>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</si>
  <si>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</si>
  <si>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</si>
  <si>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</si>
  <si>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</si>
  <si>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</si>
  <si>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</si>
  <si>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</si>
  <si>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</si>
  <si>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</si>
  <si>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</si>
  <si>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</si>
  <si>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</si>
  <si>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</si>
  <si>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</si>
  <si>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</si>
  <si>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</si>
  <si>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</si>
  <si>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</si>
  <si>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</si>
  <si>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</si>
  <si>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</si>
  <si>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</si>
  <si>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</si>
  <si>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</si>
  <si>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</si>
  <si>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</si>
  <si>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</si>
  <si>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</si>
  <si>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</si>
  <si>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</si>
  <si>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</si>
  <si>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</si>
  <si>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</si>
  <si>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</si>
  <si>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</si>
  <si>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</si>
  <si>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</si>
  <si>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</si>
  <si>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</si>
  <si>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</si>
  <si>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</si>
  <si>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</si>
  <si>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</si>
  <si>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</si>
  <si>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</si>
  <si>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</si>
  <si>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</si>
  <si>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</si>
  <si>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</si>
  <si>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</si>
  <si>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</si>
  <si>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</si>
  <si>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</si>
  <si>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</si>
  <si>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</si>
  <si>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</si>
  <si>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</si>
  <si>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</si>
  <si>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</si>
  <si>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</si>
  <si>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</si>
  <si>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</si>
  <si>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</si>
  <si>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</si>
  <si>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</si>
  <si>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</si>
  <si>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</si>
  <si>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</si>
  <si>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</si>
  <si>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</si>
  <si>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</si>
  <si>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</si>
  <si>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</si>
  <si>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</si>
  <si>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</si>
  <si>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</si>
  <si>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</si>
  <si>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</si>
  <si>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</si>
  <si>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</si>
  <si>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</si>
  <si>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</si>
  <si>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</si>
  <si>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</si>
  <si>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</si>
  <si>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</si>
  <si>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</si>
  <si>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</si>
  <si>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</si>
  <si>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</si>
  <si>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</si>
  <si>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</si>
  <si>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</si>
  <si>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</si>
  <si>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</si>
  <si>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</si>
  <si>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</si>
  <si>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</si>
  <si>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</si>
  <si>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</si>
  <si>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</si>
  <si>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</si>
  <si>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</si>
  <si>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</si>
  <si>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</si>
  <si>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</si>
  <si>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</si>
  <si>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</si>
  <si>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</si>
  <si>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</si>
  <si>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</si>
  <si>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</si>
  <si>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</si>
  <si>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</si>
  <si>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</si>
  <si>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</si>
  <si>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</si>
  <si>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</si>
  <si>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</si>
  <si>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</si>
  <si>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</si>
  <si>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</si>
  <si>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</si>
  <si>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</si>
  <si>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</si>
  <si>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</si>
  <si>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</si>
  <si>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</si>
  <si>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</si>
  <si>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</si>
  <si>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</si>
  <si>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</si>
  <si>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</si>
  <si>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</si>
  <si>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</si>
  <si>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</si>
  <si>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</si>
  <si>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</si>
  <si>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</si>
  <si>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</si>
  <si>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</si>
  <si>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</si>
  <si>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</si>
  <si>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</si>
  <si>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</si>
  <si>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</si>
  <si>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</si>
  <si>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</si>
  <si>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</si>
  <si>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</si>
  <si>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</si>
  <si>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</si>
  <si>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</si>
  <si>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</si>
  <si>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</si>
  <si>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</si>
  <si>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</si>
  <si>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</si>
  <si>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</si>
  <si>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</si>
  <si>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</si>
  <si>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</si>
  <si>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</si>
  <si>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</si>
  <si>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</si>
  <si>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</si>
  <si>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</si>
  <si>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</si>
  <si>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</si>
  <si>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</si>
  <si>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</si>
  <si>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</si>
  <si>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</si>
  <si>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</si>
  <si>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</si>
  <si>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</si>
  <si>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</si>
  <si>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</si>
  <si>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</si>
  <si>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</si>
  <si>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</si>
  <si>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</si>
  <si>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</si>
  <si>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</si>
  <si>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</si>
  <si>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</si>
  <si>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</si>
  <si>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</si>
  <si>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</si>
  <si>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</si>
  <si>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</si>
  <si>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</si>
  <si>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</si>
  <si>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</si>
  <si>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</si>
  <si>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</si>
  <si>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</si>
  <si>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</si>
  <si>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</si>
  <si>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</si>
  <si>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</si>
  <si>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</si>
  <si>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</si>
  <si>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</si>
  <si>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</si>
  <si>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</si>
  <si>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</si>
  <si>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</si>
  <si>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</si>
  <si>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</si>
  <si>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</si>
  <si>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</si>
  <si>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</si>
  <si>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</si>
  <si>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</si>
  <si>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</si>
  <si>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</si>
  <si>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</si>
  <si>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</si>
  <si>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</si>
  <si>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</si>
  <si>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</si>
  <si>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</si>
  <si>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</si>
  <si>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</si>
  <si>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</si>
  <si>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</si>
  <si>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</si>
  <si>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</si>
  <si>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</si>
  <si>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</si>
  <si>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</si>
  <si>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</si>
  <si>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</si>
  <si>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</si>
  <si>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</si>
  <si>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</si>
  <si>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</si>
  <si>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</si>
  <si>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</si>
  <si>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</si>
  <si>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</si>
  <si>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</si>
  <si>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</si>
  <si>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</si>
  <si>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</si>
  <si>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</si>
  <si>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</si>
  <si>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</si>
  <si>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</si>
  <si>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</si>
  <si>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</si>
  <si>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</si>
  <si>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</si>
  <si>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</si>
  <si>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</si>
  <si>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</si>
  <si>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</si>
  <si>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</si>
  <si>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</si>
  <si>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</si>
  <si>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</si>
  <si>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</si>
  <si>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</si>
  <si>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</si>
  <si>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</si>
  <si>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</si>
  <si>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</si>
  <si>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</si>
  <si>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</si>
  <si>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</si>
  <si>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</si>
  <si>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</si>
  <si>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</si>
  <si>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</si>
  <si>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</si>
  <si>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</si>
  <si>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</si>
  <si>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</si>
  <si>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</si>
  <si>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</si>
  <si>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</si>
  <si>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</si>
  <si>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</si>
  <si>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</si>
  <si>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</si>
  <si>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</si>
  <si>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</si>
  <si>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</si>
  <si>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</si>
  <si>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</si>
  <si>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</si>
  <si>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</si>
  <si>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</si>
  <si>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</si>
  <si>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</si>
  <si>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</si>
  <si>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</si>
  <si>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</si>
  <si>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</si>
  <si>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</si>
  <si>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</si>
  <si>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</si>
  <si>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</si>
  <si>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</si>
  <si>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</si>
  <si>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</si>
  <si>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</si>
  <si>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</si>
  <si>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</si>
  <si>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</si>
  <si>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</si>
  <si>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</si>
  <si>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</si>
  <si>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</si>
  <si>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</si>
  <si>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</si>
  <si>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</si>
  <si>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</si>
  <si>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</si>
  <si>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</si>
  <si>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</si>
  <si>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</si>
  <si>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</si>
  <si>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</si>
  <si>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</si>
  <si>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</si>
  <si>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</si>
  <si>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</si>
  <si>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</si>
  <si>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</si>
  <si>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</si>
  <si>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</si>
  <si>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</si>
  <si>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</si>
  <si>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</si>
  <si>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</si>
  <si>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</si>
  <si>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</si>
  <si>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</si>
  <si>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</si>
  <si>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</si>
  <si>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</si>
  <si>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</si>
  <si>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</si>
  <si>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</si>
  <si>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</si>
  <si>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</si>
  <si>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</si>
  <si>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</si>
  <si>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</si>
  <si>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</si>
  <si>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</si>
  <si>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</si>
  <si>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</si>
  <si>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</si>
  <si>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</si>
  <si>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</si>
  <si>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</si>
  <si>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</si>
  <si>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</si>
  <si>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</si>
  <si>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</si>
  <si>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</si>
  <si>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</si>
  <si>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</si>
  <si>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</si>
  <si>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</si>
  <si>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</si>
  <si>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</si>
  <si>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</si>
  <si>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</si>
  <si>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</si>
  <si>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</si>
  <si>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</si>
  <si>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</si>
  <si>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</si>
  <si>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</si>
  <si>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</si>
  <si>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</si>
  <si>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</si>
  <si>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</si>
  <si>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</si>
  <si>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</si>
  <si>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</si>
  <si>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</si>
  <si>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</si>
  <si>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</si>
  <si>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</si>
  <si>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</si>
  <si>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</si>
  <si>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</si>
  <si>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</si>
  <si>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</si>
  <si>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</si>
  <si>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</si>
  <si>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</si>
  <si>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</si>
  <si>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</si>
  <si>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</si>
  <si>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</si>
  <si>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</si>
  <si>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</si>
  <si>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</si>
  <si>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</si>
  <si>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</si>
  <si>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</si>
  <si>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</si>
  <si>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</si>
  <si>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</si>
  <si>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</si>
  <si>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</si>
  <si>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</si>
  <si>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</si>
  <si>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</si>
  <si>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</si>
  <si>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</si>
  <si>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</si>
  <si>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</si>
  <si>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</si>
  <si>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</si>
  <si>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</si>
  <si>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</si>
  <si>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</si>
  <si>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</si>
  <si>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</si>
  <si>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</si>
  <si>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</si>
  <si>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</si>
  <si>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</si>
  <si>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</si>
  <si>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</si>
  <si>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</si>
  <si>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</si>
  <si>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</si>
  <si>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</si>
  <si>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</si>
  <si>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</si>
  <si>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</si>
  <si>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</si>
  <si>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</si>
  <si>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</si>
  <si>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</si>
  <si>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</si>
  <si>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</si>
  <si>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</si>
  <si>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</si>
  <si>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</si>
  <si>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</si>
  <si>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</si>
  <si>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</si>
  <si>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</si>
  <si>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</si>
  <si>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</si>
  <si>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</si>
  <si>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</si>
  <si>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</si>
  <si>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</si>
  <si>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</si>
  <si>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</si>
  <si>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</si>
  <si>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</si>
  <si>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</si>
  <si>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</si>
  <si>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</si>
  <si>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</si>
  <si>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</si>
  <si>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</si>
  <si>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</si>
  <si>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</si>
  <si>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</si>
  <si>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</si>
  <si>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</si>
  <si>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</si>
  <si>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</si>
  <si>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</si>
  <si>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</si>
  <si>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</si>
  <si>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</si>
  <si>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</si>
  <si>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</si>
  <si>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</si>
  <si>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</si>
  <si>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</si>
  <si>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</si>
  <si>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</si>
  <si>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</si>
  <si>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</si>
  <si>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</si>
  <si>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</si>
  <si>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</si>
  <si>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</si>
  <si>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</si>
  <si>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</si>
  <si>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</si>
  <si>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</si>
  <si>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</si>
  <si>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</si>
  <si>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</si>
  <si>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</si>
  <si>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</si>
  <si>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</si>
  <si>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</si>
  <si>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</si>
  <si>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</si>
  <si>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</si>
  <si>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</si>
  <si>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</si>
  <si>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</si>
  <si>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</si>
  <si>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</si>
  <si>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</si>
  <si>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</si>
  <si>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</si>
  <si>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</si>
  <si>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</si>
  <si>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</si>
  <si>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</si>
  <si>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</si>
  <si>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</si>
  <si>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</si>
  <si>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</si>
  <si>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</si>
  <si>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</si>
  <si>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</si>
  <si>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</si>
  <si>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</si>
  <si>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</si>
  <si>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</si>
  <si>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</si>
  <si>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</si>
  <si>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</si>
  <si>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</si>
  <si>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</si>
  <si>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</si>
  <si>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</si>
  <si>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</si>
  <si>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</si>
  <si>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</si>
  <si>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</si>
  <si>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</si>
  <si>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</si>
  <si>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</si>
  <si>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</si>
  <si>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</si>
  <si>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</si>
  <si>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</si>
  <si>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</si>
  <si>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</si>
  <si>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</si>
  <si>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</si>
  <si>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</si>
  <si>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</si>
  <si>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</si>
  <si>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</si>
  <si>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</si>
  <si>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</si>
  <si>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</si>
  <si>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</si>
  <si>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</si>
  <si>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</si>
  <si>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</si>
  <si>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</si>
  <si>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</si>
  <si>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</si>
  <si>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</si>
  <si>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</si>
  <si>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</si>
  <si>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</si>
  <si>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</si>
  <si>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</si>
  <si>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</si>
  <si>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</si>
  <si>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</si>
  <si>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</si>
  <si>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</si>
  <si>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</si>
  <si>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</si>
  <si>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</si>
  <si>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</si>
  <si>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</si>
  <si>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</si>
  <si>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</si>
  <si>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</si>
  <si>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</si>
  <si>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</si>
  <si>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</si>
  <si>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</si>
  <si>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</si>
  <si>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</si>
  <si>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</si>
  <si>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</si>
  <si>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</si>
  <si>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</si>
  <si>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</si>
  <si>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</si>
  <si>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</si>
  <si>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</si>
  <si>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</si>
  <si>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</si>
  <si>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</si>
  <si>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</si>
  <si>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</si>
  <si>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</si>
  <si>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</si>
  <si>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</si>
  <si>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</si>
  <si>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</si>
  <si>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</si>
  <si>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</si>
  <si>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</si>
  <si>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</si>
  <si>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</si>
  <si>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</si>
  <si>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</si>
  <si>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</si>
  <si>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</si>
  <si>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</si>
  <si>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</si>
  <si>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</si>
  <si>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</si>
  <si>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</si>
  <si>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</si>
  <si>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</si>
  <si>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</si>
  <si>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</si>
  <si>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</si>
  <si>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</si>
  <si>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</si>
  <si>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</si>
  <si>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</si>
  <si>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</si>
  <si>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</si>
  <si>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</si>
  <si>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</si>
  <si>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</si>
  <si>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</si>
  <si>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</si>
  <si>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</si>
  <si>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</si>
  <si>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</si>
  <si>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</si>
  <si>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</si>
  <si>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</si>
  <si>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</si>
  <si>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</si>
  <si>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</si>
  <si>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</si>
  <si>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</si>
  <si>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</si>
  <si>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</si>
  <si>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</si>
  <si>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</si>
  <si>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</si>
  <si>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</si>
  <si>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</si>
  <si>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</si>
  <si>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</si>
  <si>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</si>
  <si>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</si>
  <si>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</si>
  <si>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</si>
  <si>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</si>
  <si>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</si>
  <si>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</si>
  <si>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</si>
  <si>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</si>
  <si>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</si>
  <si>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</si>
  <si>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</si>
  <si>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</si>
  <si>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</si>
  <si>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</si>
  <si>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</si>
  <si>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</si>
  <si>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</si>
  <si>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</si>
  <si>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</si>
  <si>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</si>
  <si>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</si>
  <si>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</si>
  <si>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</si>
  <si>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</si>
  <si>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</si>
  <si>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</si>
  <si>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</si>
  <si>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</si>
  <si>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</si>
  <si>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</si>
  <si>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</si>
  <si>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</si>
  <si>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</si>
  <si>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</si>
  <si>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</si>
  <si>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</si>
  <si>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</si>
  <si>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</si>
  <si>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</si>
  <si>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</si>
  <si>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</si>
  <si>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</si>
  <si>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</si>
  <si>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</si>
  <si>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</si>
  <si>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</si>
  <si>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</si>
  <si>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</si>
  <si>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</si>
  <si>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</si>
  <si>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</si>
  <si>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</si>
  <si>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</si>
  <si>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</si>
  <si>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</si>
  <si>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</si>
  <si>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</si>
  <si>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</si>
  <si>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</si>
  <si>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</si>
  <si>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</si>
  <si>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</si>
  <si>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</si>
  <si>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</si>
  <si>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</si>
  <si>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</si>
  <si>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</si>
  <si>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</si>
  <si>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</si>
  <si>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</si>
  <si>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</si>
  <si>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</si>
  <si>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</si>
  <si>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</si>
  <si>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</si>
  <si>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</si>
  <si>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</si>
  <si>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</si>
  <si>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</si>
  <si>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</si>
  <si>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</si>
  <si>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</si>
  <si>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</si>
  <si>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</si>
  <si>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</si>
  <si>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</si>
  <si>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</si>
  <si>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</si>
  <si>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</si>
  <si>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</si>
  <si>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</si>
  <si>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</si>
  <si>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</si>
  <si>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</si>
  <si>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</si>
  <si>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</si>
  <si>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</si>
  <si>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</si>
  <si>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</si>
  <si>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</si>
  <si>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</si>
  <si>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</si>
  <si>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</si>
  <si>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</si>
  <si>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</si>
  <si>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</si>
  <si>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</si>
  <si>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</si>
  <si>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</si>
  <si>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</si>
  <si>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</si>
  <si>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</si>
  <si>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</si>
  <si>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</si>
  <si>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</si>
  <si>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</si>
  <si>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</si>
  <si>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</si>
  <si>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</si>
  <si>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</si>
  <si>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</si>
  <si>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</si>
  <si>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</si>
  <si>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</si>
  <si>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</si>
  <si>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</si>
  <si>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</si>
  <si>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</si>
  <si>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</si>
  <si>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</si>
  <si>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</si>
  <si>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</si>
  <si>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</si>
  <si>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</si>
  <si>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</si>
  <si>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</si>
  <si>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</si>
  <si>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</si>
  <si>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</si>
  <si>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</si>
  <si>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</si>
  <si>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</si>
  <si>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</si>
  <si>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</si>
  <si>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</si>
  <si>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</si>
  <si>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</si>
  <si>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</si>
  <si>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</si>
  <si>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</si>
  <si>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</si>
  <si>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</si>
  <si>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</si>
  <si>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</si>
  <si>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</si>
  <si>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</si>
  <si>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</si>
  <si>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</si>
  <si>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</si>
  <si>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</si>
  <si>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</si>
  <si>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</si>
  <si>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</si>
  <si>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</si>
  <si>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</si>
  <si>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</si>
  <si>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</si>
  <si>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</si>
  <si>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</si>
  <si>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</si>
  <si>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</si>
  <si>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</si>
  <si>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</si>
  <si>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</si>
  <si>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</si>
  <si>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</si>
  <si>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</si>
  <si>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</si>
  <si>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</si>
  <si>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</si>
  <si>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</si>
  <si>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</si>
  <si>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</si>
  <si>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</si>
  <si>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</si>
  <si>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</si>
  <si>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</si>
  <si>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</si>
  <si>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</si>
  <si>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</si>
  <si>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</si>
  <si>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</si>
  <si>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</si>
  <si>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</si>
  <si>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</si>
  <si>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</si>
  <si>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</si>
  <si>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</si>
  <si>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</si>
  <si>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</si>
  <si>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</si>
  <si>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</si>
  <si>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</si>
  <si>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</si>
  <si>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</si>
  <si>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</si>
  <si>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</si>
  <si>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</si>
  <si>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</si>
  <si>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</si>
  <si>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</si>
  <si>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</si>
  <si>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</si>
  <si>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</si>
  <si>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</si>
  <si>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</si>
  <si>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</si>
  <si>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</si>
  <si>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</si>
  <si>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</si>
  <si>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</si>
  <si>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</si>
  <si>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</si>
  <si>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</si>
  <si>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</si>
  <si>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</si>
  <si>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</si>
  <si>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</si>
  <si>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</si>
  <si>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</si>
  <si>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</si>
  <si>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</si>
  <si>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</si>
  <si>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</si>
  <si>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</si>
  <si>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</si>
  <si>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</si>
  <si>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</si>
  <si>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</si>
  <si>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</si>
  <si>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</si>
  <si>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</si>
  <si>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</si>
  <si>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</si>
  <si>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</si>
  <si>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</si>
  <si>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</si>
  <si>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</si>
  <si>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</si>
  <si>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</si>
  <si>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</si>
  <si>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</si>
  <si>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</si>
  <si>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</si>
  <si>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</si>
  <si>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</si>
  <si>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</si>
  <si>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</si>
  <si>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</si>
  <si>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</si>
  <si>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</si>
  <si>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</si>
  <si>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</si>
  <si>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</si>
  <si>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</si>
  <si>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</si>
  <si>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</si>
  <si>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</si>
  <si>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</si>
  <si>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</si>
  <si>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</si>
  <si>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</si>
  <si>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</si>
  <si>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</si>
  <si>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</si>
  <si>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</si>
  <si>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</si>
  <si>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</si>
  <si>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</si>
  <si>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</si>
  <si>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</si>
  <si>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</si>
  <si>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</si>
  <si>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</si>
  <si>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</si>
  <si>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</si>
  <si>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</si>
  <si>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</si>
  <si>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</si>
  <si>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</si>
  <si>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</si>
  <si>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</si>
  <si>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</si>
  <si>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</si>
  <si>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</si>
  <si>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</si>
  <si>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</si>
  <si>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</si>
  <si>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</si>
  <si>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</si>
  <si>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</si>
  <si>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</si>
  <si>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</si>
  <si>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</si>
  <si>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</si>
  <si>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</si>
  <si>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</si>
  <si>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</si>
  <si>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</si>
  <si>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</si>
  <si>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</si>
  <si>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</si>
  <si>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</si>
  <si>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</si>
  <si>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</si>
  <si>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</si>
  <si>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</si>
  <si>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</si>
  <si>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</si>
  <si>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</si>
  <si>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</si>
  <si>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</si>
  <si>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</si>
  <si>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</si>
  <si>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</si>
  <si>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</si>
  <si>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</si>
  <si>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</si>
  <si>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</si>
  <si>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</si>
  <si>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</si>
  <si>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</si>
  <si>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</si>
  <si>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</si>
  <si>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</si>
  <si>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</si>
  <si>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</si>
  <si>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</si>
  <si>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</si>
  <si>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</si>
  <si>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</si>
  <si>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</si>
  <si>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</si>
  <si>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</si>
  <si>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</si>
  <si>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</si>
  <si>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</si>
  <si>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</si>
  <si>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</si>
  <si>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</si>
  <si>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</si>
  <si>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</si>
  <si>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</si>
  <si>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</si>
  <si>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</si>
  <si>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</si>
  <si>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</si>
  <si>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</si>
  <si>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</si>
  <si>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</si>
  <si>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</si>
  <si>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</si>
  <si>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</si>
  <si>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</si>
  <si>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</si>
  <si>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</si>
  <si>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</si>
  <si>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</si>
  <si>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</si>
  <si>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</si>
  <si>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</si>
  <si>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</si>
  <si>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</si>
  <si>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</si>
  <si>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</si>
  <si>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</si>
  <si>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</si>
  <si>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</si>
  <si>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</si>
  <si>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</si>
  <si>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</si>
  <si>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</si>
  <si>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</si>
  <si>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</si>
  <si>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</si>
  <si>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</si>
  <si>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</si>
  <si>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</si>
  <si>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</si>
  <si>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</si>
  <si>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</si>
  <si>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</si>
  <si>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</si>
  <si>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</si>
  <si>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</si>
  <si>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</si>
  <si>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</si>
  <si>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</si>
  <si>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</si>
  <si>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</si>
  <si>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</si>
  <si>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</si>
  <si>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</si>
  <si>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</si>
  <si>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</si>
  <si>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</si>
  <si>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</si>
  <si>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</si>
  <si>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</si>
  <si>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</si>
  <si>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</si>
  <si>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</si>
  <si>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</si>
  <si>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</si>
  <si>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</si>
  <si>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</si>
  <si>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</si>
  <si>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</si>
  <si>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</si>
  <si>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</si>
  <si>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</si>
  <si>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</si>
  <si>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</si>
  <si>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</si>
  <si>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</si>
  <si>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</si>
  <si>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</si>
  <si>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</si>
  <si>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</si>
  <si>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</si>
  <si>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</si>
  <si>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</si>
  <si>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</si>
  <si>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</si>
  <si>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</si>
  <si>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</si>
  <si>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</si>
  <si>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</si>
  <si>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</si>
  <si>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</si>
  <si>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</si>
  <si>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</si>
  <si>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</si>
  <si>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</si>
  <si>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</si>
  <si>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</si>
  <si>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</si>
  <si>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</si>
  <si>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</si>
  <si>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</si>
  <si>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</si>
  <si>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</si>
  <si>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</si>
  <si>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</si>
  <si>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</si>
  <si>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</si>
  <si>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</si>
  <si>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</si>
  <si>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</si>
  <si>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</si>
  <si>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</si>
  <si>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</si>
  <si>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</si>
  <si>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</si>
  <si>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</si>
  <si>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</si>
  <si>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</si>
  <si>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</si>
  <si>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</si>
  <si>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</si>
  <si>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</si>
  <si>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</si>
  <si>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</si>
  <si>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</si>
  <si>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</si>
  <si>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</si>
  <si>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</si>
  <si>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</si>
  <si>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</si>
  <si>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</si>
  <si>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</si>
  <si>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</si>
  <si>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</si>
  <si>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</si>
  <si>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</si>
  <si>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</si>
  <si>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</si>
  <si>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</si>
  <si>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</si>
  <si>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</si>
  <si>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</si>
  <si>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</si>
  <si>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</si>
  <si>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</si>
  <si>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</si>
  <si>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</si>
  <si>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</si>
  <si>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</si>
  <si>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</si>
  <si>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</si>
  <si>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</si>
  <si>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</si>
  <si>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</si>
  <si>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</si>
  <si>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</si>
  <si>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</si>
  <si>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</si>
  <si>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</si>
  <si>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</si>
  <si>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</si>
  <si>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</si>
  <si>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</si>
  <si>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</si>
  <si>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</si>
  <si>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</si>
  <si>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</si>
  <si>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</si>
  <si>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</si>
  <si>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</si>
  <si>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</si>
  <si>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</si>
  <si>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</si>
  <si>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</si>
  <si>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</si>
  <si>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</si>
  <si>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</si>
  <si>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</si>
  <si>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</si>
  <si>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</si>
  <si>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</si>
  <si>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</si>
  <si>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</si>
  <si>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</si>
  <si>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</si>
  <si>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</si>
  <si>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</si>
  <si>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</si>
  <si>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</si>
  <si>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</si>
  <si>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</si>
  <si>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</si>
  <si>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</si>
  <si>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</si>
  <si>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</si>
  <si>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</si>
  <si>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</si>
  <si>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</si>
  <si>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</si>
  <si>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</si>
  <si>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</si>
  <si>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</si>
  <si>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</si>
  <si>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</si>
  <si>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</si>
  <si>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</si>
  <si>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</si>
  <si>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</si>
  <si>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</si>
  <si>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</si>
  <si>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</si>
  <si>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</si>
  <si>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</si>
  <si>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</si>
  <si>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</si>
  <si>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</si>
  <si>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</si>
  <si>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</si>
  <si>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</si>
  <si>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</si>
  <si>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</si>
  <si>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</si>
  <si>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</si>
  <si>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</si>
  <si>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</si>
  <si>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</si>
  <si>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</si>
  <si>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</si>
  <si>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</si>
  <si>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</si>
  <si>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</si>
  <si>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</si>
  <si>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</si>
  <si>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</si>
  <si>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</si>
  <si>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</si>
  <si>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</si>
  <si>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</si>
  <si>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</si>
  <si>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</si>
  <si>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</si>
  <si>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</si>
  <si>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</si>
  <si>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</si>
  <si>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</si>
  <si>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</si>
  <si>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</si>
  <si>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</si>
  <si>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</si>
  <si>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</si>
  <si>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</si>
  <si>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</si>
  <si>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</si>
  <si>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</si>
  <si>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</si>
  <si>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</si>
  <si>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</si>
  <si>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</si>
  <si>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</si>
  <si>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</si>
  <si>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</si>
  <si>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</si>
  <si>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</si>
  <si>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</si>
  <si>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</si>
  <si>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</si>
  <si>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</si>
  <si>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</si>
  <si>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</si>
  <si>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</si>
  <si>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</si>
  <si>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</si>
  <si>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</si>
  <si>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</si>
  <si>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</si>
  <si>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</si>
  <si>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</si>
  <si>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</si>
  <si>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</si>
  <si>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</si>
  <si>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</si>
  <si>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</si>
  <si>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</si>
  <si>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</si>
  <si>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</si>
  <si>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</si>
  <si>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</si>
  <si>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</si>
  <si>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</si>
  <si>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</si>
  <si>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</si>
  <si>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</si>
  <si>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</si>
  <si>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</si>
  <si>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</si>
  <si>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</si>
  <si>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</si>
  <si>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</si>
  <si>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</si>
  <si>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</si>
  <si>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</si>
  <si>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</si>
  <si>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</si>
  <si>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</si>
  <si>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</si>
  <si>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</si>
  <si>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</si>
  <si>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</si>
  <si>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</si>
  <si>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</si>
  <si>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</si>
  <si>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</si>
  <si>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</si>
  <si>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</si>
  <si>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</si>
  <si>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</si>
  <si>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</si>
  <si>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</si>
  <si>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</si>
  <si>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</si>
  <si>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</si>
  <si>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</si>
  <si>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</si>
  <si>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</si>
  <si>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</si>
  <si>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</si>
  <si>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</si>
  <si>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</si>
  <si>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</si>
  <si>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</si>
  <si>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</si>
  <si>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</si>
  <si>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</si>
  <si>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</si>
  <si>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</si>
  <si>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</si>
  <si>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</si>
  <si>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</si>
  <si>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</si>
  <si>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</si>
  <si>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</si>
  <si>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</si>
  <si>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</si>
  <si>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</si>
  <si>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</si>
  <si>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</si>
  <si>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</si>
  <si>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</si>
  <si>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</si>
  <si>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</si>
  <si>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</si>
  <si>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</si>
  <si>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</si>
  <si>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</si>
  <si>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</si>
  <si>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</si>
  <si>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</si>
  <si>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</si>
  <si>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</si>
  <si>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</si>
  <si>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</si>
  <si>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</si>
  <si>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</si>
  <si>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</si>
  <si>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</si>
  <si>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</si>
  <si>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</si>
  <si>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</si>
  <si>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</si>
  <si>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</si>
  <si>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</si>
  <si>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</si>
  <si>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</si>
  <si>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</si>
  <si>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</si>
  <si>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</si>
  <si>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</si>
  <si>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</si>
  <si>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</si>
  <si>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</si>
  <si>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</si>
  <si>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</si>
  <si>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</si>
  <si>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</si>
  <si>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</si>
  <si>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</si>
  <si>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</si>
  <si>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</si>
  <si>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</si>
  <si>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</si>
  <si>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</si>
  <si>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</si>
  <si>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</si>
  <si>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</si>
  <si>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</si>
  <si>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</si>
  <si>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</si>
  <si>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</si>
  <si>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</si>
  <si>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</si>
  <si>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</si>
  <si>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</si>
  <si>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</si>
  <si>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</si>
  <si>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</si>
  <si>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</si>
  <si>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</si>
  <si>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</si>
  <si>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</si>
  <si>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</si>
  <si>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</si>
  <si>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</si>
  <si>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</si>
  <si>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</si>
  <si>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</si>
  <si>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</si>
  <si>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</si>
  <si>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</si>
  <si>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</si>
  <si>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</si>
  <si>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</si>
  <si>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</si>
  <si>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</si>
  <si>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</si>
  <si>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</si>
  <si>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</si>
  <si>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</si>
  <si>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</si>
  <si>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</si>
  <si>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</si>
  <si>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</si>
  <si>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</si>
  <si>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</si>
  <si>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</si>
  <si>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</si>
  <si>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</si>
  <si>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</si>
  <si>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</si>
  <si>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</si>
  <si>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</si>
  <si>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</si>
  <si>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</si>
  <si>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</si>
  <si>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</si>
  <si>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</si>
  <si>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</si>
  <si>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</si>
  <si>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</si>
  <si>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</si>
  <si>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</si>
  <si>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</si>
  <si>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</si>
  <si>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</si>
  <si>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</si>
  <si>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</si>
  <si>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</si>
  <si>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</si>
  <si>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</si>
  <si>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</si>
  <si>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</si>
  <si>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</si>
  <si>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</si>
  <si>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</si>
  <si>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</si>
  <si>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</si>
  <si>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</si>
  <si>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</si>
  <si>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</si>
  <si>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</si>
  <si>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</si>
  <si>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</si>
  <si>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</si>
  <si>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</si>
  <si>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</si>
  <si>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</si>
  <si>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</si>
  <si>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</si>
  <si>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</si>
  <si>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</si>
  <si>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</si>
  <si>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</si>
  <si>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</si>
  <si>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</si>
  <si>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</si>
  <si>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</si>
  <si>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</si>
  <si>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</si>
  <si>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</si>
  <si>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</si>
  <si>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</si>
  <si>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</si>
  <si>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</si>
  <si>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</si>
  <si>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</si>
  <si>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</si>
  <si>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</si>
  <si>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</si>
  <si>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</si>
  <si>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</si>
  <si>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</si>
  <si>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</si>
  <si>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</si>
  <si>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</si>
  <si>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</si>
  <si>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</si>
  <si>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</si>
  <si>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</si>
  <si>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</si>
  <si>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</si>
  <si>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</si>
  <si>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</si>
  <si>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</si>
  <si>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</si>
  <si>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</si>
  <si>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</si>
  <si>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</si>
  <si>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</si>
  <si>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</si>
  <si>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</si>
  <si>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</si>
  <si>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</si>
  <si>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</si>
  <si>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</si>
  <si>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</si>
  <si>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</si>
  <si>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</si>
  <si>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</si>
  <si>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</si>
  <si>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</si>
  <si>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</si>
  <si>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</si>
  <si>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</si>
  <si>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</si>
  <si>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</si>
  <si>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</si>
  <si>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</si>
  <si>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</si>
  <si>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</si>
  <si>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</si>
  <si>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</si>
  <si>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</si>
  <si>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</si>
  <si>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</si>
  <si>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</si>
  <si>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</si>
  <si>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</si>
  <si>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</si>
  <si>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</si>
  <si>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</si>
  <si>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</si>
  <si>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</si>
  <si>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</si>
  <si>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</si>
  <si>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</si>
  <si>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</si>
  <si>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</si>
  <si>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</si>
  <si>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</si>
  <si>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</si>
  <si>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</si>
  <si>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</si>
  <si>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</si>
  <si>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</si>
  <si>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</si>
  <si>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</si>
  <si>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</si>
  <si>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</si>
  <si>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</si>
  <si>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</si>
  <si>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</si>
  <si>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</si>
  <si>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</si>
  <si>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</si>
  <si>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</si>
  <si>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</si>
  <si>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</si>
  <si>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</si>
  <si>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</si>
  <si>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</si>
  <si>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</si>
  <si>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</si>
  <si>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</si>
  <si>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</si>
  <si>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</si>
  <si>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</si>
  <si>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</si>
  <si>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</si>
  <si>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</si>
  <si>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</si>
  <si>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</si>
  <si>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</si>
  <si>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</si>
  <si>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</si>
  <si>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</si>
  <si>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</si>
  <si>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</si>
  <si>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</si>
  <si>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</si>
  <si>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</si>
  <si>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</si>
  <si>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</si>
  <si>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</si>
  <si>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</si>
  <si>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</si>
  <si>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</si>
  <si>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</si>
  <si>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</si>
  <si>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</si>
  <si>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</si>
  <si>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</si>
  <si>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</si>
  <si>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</si>
  <si>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</si>
  <si>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</si>
  <si>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</si>
  <si>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</si>
  <si>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</si>
  <si>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</si>
  <si>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</si>
  <si>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</si>
  <si>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</si>
  <si>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</si>
  <si>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</si>
  <si>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</si>
  <si>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</si>
  <si>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</si>
  <si>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</si>
  <si>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</si>
  <si>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</si>
  <si>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</si>
  <si>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</si>
  <si>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</si>
  <si>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</si>
  <si>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</si>
  <si>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</si>
  <si>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</si>
  <si>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</si>
  <si>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</si>
  <si>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</si>
  <si>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</si>
  <si>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</si>
  <si>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</si>
  <si>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</si>
  <si>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</si>
  <si>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</si>
  <si>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</si>
  <si>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</si>
  <si>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</si>
  <si>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</si>
  <si>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</si>
  <si>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</si>
  <si>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</si>
  <si>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</si>
  <si>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</si>
  <si>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</si>
  <si>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</si>
  <si>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</si>
  <si>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</si>
  <si>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</si>
  <si>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</si>
  <si>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</si>
  <si>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</si>
  <si>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</si>
  <si>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</si>
  <si>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</si>
  <si>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</si>
  <si>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</si>
  <si>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</si>
  <si>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</si>
  <si>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</si>
  <si>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</si>
  <si>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</si>
  <si>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</si>
  <si>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</si>
  <si>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</si>
  <si>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</si>
  <si>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</si>
  <si>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</si>
  <si>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</si>
  <si>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</si>
  <si>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</si>
  <si>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</si>
  <si>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</si>
  <si>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</si>
  <si>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</si>
  <si>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</si>
  <si>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</si>
  <si>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</si>
  <si>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</si>
  <si>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</si>
  <si>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</si>
  <si>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</si>
  <si>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</si>
  <si>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</si>
  <si>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</si>
  <si>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</si>
  <si>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</si>
  <si>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</si>
  <si>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</si>
  <si>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</si>
  <si>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</si>
  <si>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</si>
  <si>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</si>
  <si>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</si>
  <si>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</si>
  <si>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</si>
  <si>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</si>
  <si>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</si>
  <si>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</si>
  <si>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</si>
  <si>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</si>
  <si>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</si>
  <si>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</si>
  <si>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</si>
  <si>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</si>
  <si>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</si>
  <si>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</si>
  <si>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</si>
  <si>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</si>
  <si>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</si>
  <si>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</si>
  <si>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</si>
  <si>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</si>
  <si>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</si>
  <si>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</si>
  <si>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</si>
  <si>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</si>
  <si>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</si>
  <si>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</si>
  <si>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</si>
  <si>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</si>
  <si>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</si>
  <si>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</si>
  <si>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</si>
  <si>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</si>
  <si>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</si>
  <si>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</si>
  <si>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</si>
  <si>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</si>
  <si>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</si>
  <si>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</si>
  <si>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</si>
  <si>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</si>
  <si>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</si>
  <si>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</si>
  <si>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</si>
  <si>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</si>
  <si>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</si>
  <si>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</si>
  <si>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</si>
  <si>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</si>
  <si>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</si>
  <si>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</si>
  <si>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</si>
  <si>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</si>
  <si>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</si>
  <si>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</si>
  <si>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</si>
  <si>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</si>
  <si>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</si>
  <si>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</si>
  <si>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</si>
  <si>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</si>
  <si>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</si>
  <si>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</si>
  <si>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</si>
  <si>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</si>
  <si>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</si>
  <si>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</si>
  <si>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</si>
  <si>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</si>
  <si>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</si>
  <si>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</si>
  <si>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</si>
  <si>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</si>
  <si>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</si>
  <si>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</si>
  <si>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</si>
  <si>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</si>
  <si>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</si>
  <si>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</si>
  <si>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</si>
  <si>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</si>
  <si>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</si>
  <si>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</si>
  <si>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</si>
  <si>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</si>
  <si>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</si>
  <si>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</si>
  <si>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</si>
  <si>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</si>
  <si>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</si>
  <si>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</si>
  <si>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</si>
  <si>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</si>
  <si>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</si>
  <si>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</si>
  <si>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</si>
  <si>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</si>
  <si>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</si>
  <si>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</si>
  <si>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</si>
  <si>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</si>
  <si>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</si>
  <si>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</si>
  <si>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</si>
  <si>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</si>
  <si>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</si>
  <si>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</si>
  <si>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</si>
  <si>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</si>
  <si>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</si>
  <si>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</si>
  <si>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</si>
  <si>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</si>
  <si>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</si>
  <si>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</si>
  <si>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</si>
  <si>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</si>
  <si>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</si>
  <si>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</si>
  <si>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</si>
  <si>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</si>
  <si>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</si>
  <si>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</si>
  <si>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</si>
  <si>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</si>
  <si>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</si>
  <si>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</si>
  <si>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</si>
  <si>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</si>
  <si>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</si>
  <si>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</si>
  <si>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</si>
  <si>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</si>
  <si>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</si>
  <si>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</si>
  <si>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</si>
  <si>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</si>
  <si>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</si>
  <si>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</si>
  <si>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</si>
  <si>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</si>
  <si>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</si>
  <si>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</si>
  <si>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</si>
  <si>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</si>
  <si>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</si>
  <si>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</si>
  <si>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</si>
  <si>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</si>
  <si>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</si>
  <si>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</si>
  <si>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</si>
  <si>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</si>
  <si>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</si>
  <si>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</si>
  <si>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</si>
  <si>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</si>
  <si>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</si>
  <si>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</si>
  <si>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</si>
  <si>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</si>
  <si>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</si>
  <si>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</si>
  <si>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</si>
  <si>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</si>
  <si>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</si>
  <si>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</si>
  <si>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</si>
  <si>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</si>
  <si>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</si>
  <si>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</si>
  <si>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</si>
  <si>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</si>
  <si>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</si>
  <si>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</si>
  <si>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</si>
  <si>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</si>
  <si>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</si>
  <si>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</si>
  <si>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</si>
  <si>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</si>
  <si>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</si>
  <si>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</si>
  <si>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</si>
  <si>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</si>
  <si>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</si>
  <si>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</si>
  <si>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</si>
  <si>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</si>
  <si>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</si>
  <si>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</si>
  <si>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</si>
  <si>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</si>
  <si>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</si>
  <si>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</si>
  <si>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</si>
  <si>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</si>
  <si>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</si>
  <si>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</si>
  <si>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</si>
  <si>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</si>
  <si>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</si>
  <si>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</si>
  <si>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</si>
  <si>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</si>
  <si>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</si>
  <si>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</si>
  <si>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</si>
  <si>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</si>
  <si>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</si>
  <si>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</si>
  <si>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</si>
  <si>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</si>
  <si>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</si>
  <si>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</si>
  <si>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</si>
  <si>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</si>
  <si>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</si>
  <si>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</si>
  <si>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</si>
  <si>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</si>
  <si>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</si>
  <si>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</si>
  <si>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</si>
  <si>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</si>
  <si>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</si>
  <si>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</si>
  <si>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</si>
  <si>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</si>
  <si>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</si>
  <si>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</si>
  <si>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</si>
  <si>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</si>
  <si>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</si>
  <si>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</si>
  <si>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</si>
  <si>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</si>
  <si>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</si>
  <si>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</si>
  <si>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</si>
  <si>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</si>
  <si>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</si>
  <si>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</si>
  <si>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</si>
  <si>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</si>
  <si>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</si>
  <si>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</si>
  <si>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</si>
  <si>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</si>
  <si>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</si>
  <si>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</si>
  <si>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</si>
  <si>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</si>
  <si>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</si>
  <si>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</si>
  <si>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</si>
  <si>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</si>
  <si>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</si>
  <si>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</si>
  <si>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</si>
  <si>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</si>
  <si>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</si>
  <si>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</si>
  <si>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</si>
  <si>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</si>
  <si>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</si>
  <si>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</si>
  <si>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</si>
  <si>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</si>
  <si>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</si>
  <si>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</si>
  <si>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</si>
  <si>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</si>
  <si>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</si>
  <si>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</si>
  <si>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</si>
  <si>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</si>
  <si>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</si>
  <si>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</si>
  <si>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</si>
  <si>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</si>
  <si>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</si>
  <si>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</si>
  <si>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</si>
  <si>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</si>
  <si>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</si>
  <si>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</si>
  <si>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</si>
  <si>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</si>
  <si>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</si>
  <si>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</si>
  <si>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</si>
  <si>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</si>
  <si>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</si>
  <si>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</si>
  <si>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</si>
  <si>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</si>
  <si>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</si>
  <si>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</si>
  <si>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</si>
  <si>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</si>
  <si>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</si>
  <si>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</si>
  <si>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</si>
  <si>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</si>
  <si>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</si>
  <si>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</si>
  <si>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</si>
  <si>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</si>
  <si>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</si>
  <si>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</si>
  <si>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</si>
  <si>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</si>
  <si>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</si>
  <si>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</si>
  <si>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</si>
  <si>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</si>
  <si>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</si>
  <si>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</si>
  <si>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</si>
  <si>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</si>
  <si>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</si>
  <si>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</si>
  <si>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</si>
  <si>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</si>
  <si>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</si>
  <si>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</si>
  <si>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</si>
  <si>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</si>
  <si>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</si>
  <si>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</si>
  <si>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</si>
  <si>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</si>
  <si>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</si>
  <si>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</si>
  <si>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</si>
  <si>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</si>
  <si>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</si>
  <si>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</si>
  <si>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</si>
  <si>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</si>
  <si>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</si>
  <si>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</si>
  <si>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</si>
  <si>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</si>
  <si>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</si>
  <si>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</si>
  <si>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</si>
  <si>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</si>
  <si>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</si>
  <si>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</si>
  <si>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</si>
  <si>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</si>
  <si>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</si>
  <si>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</si>
  <si>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</si>
  <si>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</si>
  <si>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</si>
  <si>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</si>
  <si>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</si>
  <si>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</si>
  <si>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</si>
  <si>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</si>
  <si>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</si>
  <si>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</si>
  <si>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</si>
  <si>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</si>
  <si>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</si>
  <si>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</si>
  <si>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</si>
  <si>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</si>
  <si>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</si>
  <si>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</si>
  <si>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</si>
  <si>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</si>
  <si>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</si>
  <si>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</si>
  <si>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</si>
  <si>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</si>
  <si>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</si>
  <si>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</si>
  <si>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</si>
  <si>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</si>
  <si>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</si>
  <si>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</si>
  <si>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</si>
  <si>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</si>
  <si>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</si>
  <si>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</si>
  <si>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</si>
  <si>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</si>
  <si>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</si>
  <si>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</si>
  <si>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</si>
  <si>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</si>
  <si>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</si>
  <si>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</si>
  <si>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</si>
  <si>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</si>
  <si>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</si>
  <si>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</si>
  <si>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</si>
  <si>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</si>
  <si>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</si>
  <si>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</si>
  <si>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</si>
  <si>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</si>
  <si>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</si>
  <si>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</si>
  <si>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</si>
  <si>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</si>
  <si>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</si>
  <si>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</si>
  <si>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</si>
  <si>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</si>
  <si>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</si>
  <si>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</si>
  <si>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</si>
  <si>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</si>
  <si>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</si>
  <si>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</si>
  <si>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</si>
  <si>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</si>
  <si>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</si>
  <si>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</si>
  <si>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</si>
  <si>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</si>
  <si>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</si>
  <si>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</si>
  <si>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</si>
  <si>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</si>
  <si>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</si>
  <si>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</si>
  <si>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</si>
  <si>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</si>
  <si>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</si>
  <si>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</si>
  <si>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</si>
  <si>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</si>
  <si>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</si>
  <si>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</si>
  <si>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</si>
  <si>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</si>
  <si>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</si>
  <si>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</si>
  <si>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</si>
  <si>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</si>
  <si>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</si>
  <si>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</si>
  <si>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</si>
  <si>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</si>
  <si>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</si>
  <si>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</si>
  <si>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</si>
  <si>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</si>
  <si>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</si>
  <si>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</si>
  <si>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</si>
  <si>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</si>
  <si>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</si>
  <si>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</si>
  <si>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</si>
  <si>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</si>
  <si>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</si>
  <si>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</si>
  <si>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</si>
  <si>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</si>
  <si>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</si>
  <si>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</si>
  <si>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</si>
  <si>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</si>
  <si>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</si>
  <si>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</si>
  <si>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</si>
  <si>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</si>
  <si>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</si>
  <si>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</si>
  <si>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</si>
  <si>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</si>
  <si>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</si>
  <si>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</si>
  <si>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</si>
  <si>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</si>
  <si>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</si>
  <si>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</si>
  <si>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</si>
  <si>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</si>
  <si>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</si>
  <si>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</si>
  <si>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</si>
  <si>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</si>
  <si>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</si>
  <si>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</si>
  <si>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</si>
  <si>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</si>
  <si>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</si>
  <si>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</si>
  <si>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</si>
  <si>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</si>
  <si>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</si>
  <si>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</si>
  <si>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</si>
  <si>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</si>
  <si>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</si>
  <si>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</si>
  <si>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</si>
  <si>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</si>
  <si>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</si>
  <si>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</si>
  <si>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</si>
  <si>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</si>
  <si>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</si>
  <si>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</si>
  <si>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</si>
  <si>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</si>
  <si>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</si>
  <si>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</si>
  <si>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</si>
  <si>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</si>
  <si>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</si>
  <si>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</si>
  <si>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</si>
  <si>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</si>
  <si>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</si>
  <si>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</si>
  <si>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</si>
  <si>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</si>
  <si>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</si>
  <si>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</si>
  <si>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</si>
  <si>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</si>
  <si>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</si>
  <si>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</si>
  <si>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</si>
  <si>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</si>
  <si>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</si>
  <si>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</si>
  <si>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</si>
  <si>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</si>
  <si>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</si>
  <si>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</si>
  <si>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</si>
  <si>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</si>
  <si>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</si>
  <si>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</si>
  <si>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</si>
  <si>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</si>
  <si>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</si>
  <si>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</si>
  <si>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</si>
  <si>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</si>
  <si>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</si>
  <si>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</si>
  <si>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</si>
  <si>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</si>
  <si>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</si>
  <si>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</si>
  <si>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</si>
  <si>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</si>
  <si>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</si>
  <si>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</si>
  <si>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</si>
  <si>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</si>
  <si>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</si>
  <si>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</si>
  <si>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</si>
  <si>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</si>
  <si>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</si>
  <si>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</si>
  <si>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</si>
  <si>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</si>
  <si>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</si>
  <si>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</si>
  <si>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</si>
  <si>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</si>
  <si>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</si>
  <si>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</si>
  <si>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</si>
  <si>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</si>
  <si>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</si>
  <si>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</si>
  <si>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</si>
  <si>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</si>
  <si>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</si>
  <si>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</si>
  <si>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</si>
  <si>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</si>
  <si>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</si>
  <si>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</si>
  <si>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</si>
  <si>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</si>
  <si>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</si>
  <si>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</si>
  <si>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</si>
  <si>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</si>
  <si>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</si>
  <si>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</si>
  <si>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</si>
  <si>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</si>
  <si>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</si>
  <si>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</si>
  <si>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</si>
  <si>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</si>
  <si>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</si>
  <si>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</si>
  <si>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</si>
  <si>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</si>
  <si>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</si>
  <si>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</si>
  <si>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</si>
  <si>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</si>
  <si>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</si>
  <si>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</si>
  <si>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</si>
  <si>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</si>
  <si>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</si>
  <si>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</si>
  <si>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</si>
  <si>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</si>
  <si>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</si>
  <si>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</si>
  <si>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</si>
  <si>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</si>
  <si>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</si>
  <si>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</si>
  <si>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</si>
  <si>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</si>
  <si>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</si>
  <si>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</si>
  <si>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</si>
  <si>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</si>
  <si>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</si>
  <si>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</si>
  <si>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</si>
  <si>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</si>
  <si>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</si>
  <si>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</si>
  <si>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</si>
  <si>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</si>
  <si>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</si>
  <si>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</si>
  <si>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</si>
  <si>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</si>
  <si>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</si>
  <si>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</si>
  <si>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</si>
  <si>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</si>
  <si>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</si>
  <si>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</si>
  <si>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</si>
  <si>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</si>
  <si>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</si>
  <si>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</si>
  <si>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</si>
  <si>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</si>
  <si>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</si>
  <si>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</si>
  <si>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</si>
  <si>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</si>
  <si>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</si>
  <si>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</si>
  <si>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</si>
  <si>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</si>
  <si>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</si>
  <si>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</si>
  <si>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</si>
  <si>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</si>
  <si>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</si>
  <si>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</si>
  <si>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</si>
  <si>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</si>
  <si>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</si>
  <si>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</si>
  <si>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</si>
  <si>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</si>
  <si>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</si>
  <si>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</si>
  <si>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</si>
  <si>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</si>
  <si>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</si>
  <si>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</si>
  <si>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</si>
  <si>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</si>
  <si>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</si>
  <si>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</si>
  <si>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</si>
  <si>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</si>
  <si>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</si>
  <si>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</si>
  <si>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</si>
  <si>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</si>
  <si>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</si>
  <si>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</si>
  <si>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</si>
  <si>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</si>
  <si>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</si>
  <si>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</si>
  <si>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</si>
  <si>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</si>
  <si>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</si>
  <si>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</si>
  <si>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</si>
  <si>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</si>
  <si>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</si>
  <si>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</si>
  <si>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</si>
  <si>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</si>
  <si>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</si>
  <si>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</si>
  <si>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</si>
  <si>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</si>
  <si>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</si>
  <si>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</si>
  <si>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</si>
  <si>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</si>
  <si>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</si>
  <si>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</si>
  <si>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</si>
  <si>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</si>
  <si>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</si>
  <si>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</si>
  <si>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</si>
  <si>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</si>
  <si>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</si>
  <si>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</si>
  <si>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</si>
  <si>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</si>
  <si>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</si>
  <si>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</si>
  <si>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</si>
  <si>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</si>
  <si>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</si>
  <si>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</si>
  <si>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</si>
  <si>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</si>
  <si>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</si>
  <si>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</si>
  <si>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</si>
  <si>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</si>
  <si>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</si>
  <si>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</si>
  <si>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</si>
  <si>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</si>
  <si>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</si>
  <si>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</si>
  <si>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</si>
  <si>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</si>
  <si>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</si>
  <si>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</si>
  <si>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</si>
  <si>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</si>
  <si>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</si>
  <si>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</si>
  <si>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</si>
  <si>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</si>
  <si>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</si>
  <si>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</si>
  <si>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</si>
  <si>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</si>
  <si>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</si>
  <si>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</si>
  <si>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</si>
  <si>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</si>
  <si>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</si>
  <si>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</si>
  <si>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</si>
  <si>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</si>
  <si>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</si>
  <si>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</si>
  <si>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</si>
  <si>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</si>
  <si>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</si>
  <si>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</si>
  <si>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</si>
  <si>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</si>
  <si>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</si>
  <si>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</si>
  <si>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</si>
  <si>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</si>
  <si>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</si>
  <si>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</si>
  <si>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</si>
  <si>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</si>
  <si>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</si>
  <si>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</si>
  <si>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</si>
  <si>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</si>
  <si>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</si>
  <si>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</si>
  <si>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</si>
  <si>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</si>
  <si>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</si>
  <si>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</si>
  <si>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</si>
  <si>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</si>
  <si>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</si>
  <si>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</si>
  <si>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</si>
  <si>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</si>
  <si>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</si>
  <si>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</si>
  <si>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</si>
  <si>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</si>
  <si>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</si>
  <si>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</si>
  <si>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</si>
  <si>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</si>
  <si>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</si>
  <si>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</si>
  <si>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</si>
  <si>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</si>
  <si>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</si>
  <si>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</si>
  <si>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</si>
  <si>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</si>
  <si>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</si>
  <si>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</si>
  <si>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</si>
  <si>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</si>
  <si>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</si>
  <si>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</si>
  <si>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</si>
  <si>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</si>
  <si>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</si>
  <si>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</si>
  <si>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</si>
  <si>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</si>
  <si>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</si>
  <si>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</si>
  <si>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</si>
  <si>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</si>
  <si>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</si>
  <si>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</si>
  <si>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</si>
  <si>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</si>
  <si>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</si>
  <si>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</si>
  <si>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</si>
  <si>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</si>
  <si>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</si>
  <si>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</si>
  <si>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</si>
  <si>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</si>
  <si>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</si>
  <si>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</si>
  <si>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</si>
  <si>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</si>
  <si>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</si>
  <si>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</si>
  <si>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</si>
  <si>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</si>
  <si>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</si>
  <si>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</si>
  <si>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</si>
  <si>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</si>
  <si>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</si>
  <si>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</si>
  <si>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</si>
  <si>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</si>
  <si>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</si>
  <si>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</si>
  <si>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</si>
  <si>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</si>
  <si>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</si>
  <si>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</si>
  <si>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</si>
  <si>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</si>
  <si>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</si>
  <si>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</si>
  <si>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</si>
  <si>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</si>
  <si>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</si>
  <si>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</si>
  <si>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</si>
  <si>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</si>
  <si>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</si>
  <si>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</si>
  <si>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</si>
  <si>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</si>
  <si>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</si>
  <si>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</si>
  <si>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</si>
  <si>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</si>
  <si>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</si>
  <si>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</si>
  <si>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</si>
  <si>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</si>
  <si>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</si>
  <si>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</si>
  <si>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</si>
  <si>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</si>
  <si>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</si>
  <si>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</si>
  <si>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</si>
  <si>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</si>
  <si>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</si>
  <si>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</si>
  <si>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</si>
  <si>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</si>
  <si>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</si>
  <si>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</si>
  <si>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</si>
  <si>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</si>
  <si>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</si>
  <si>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</si>
  <si>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</si>
  <si>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</si>
  <si>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</si>
  <si>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</si>
  <si>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</si>
  <si>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</si>
  <si>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</si>
  <si>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</si>
  <si>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</si>
  <si>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</si>
  <si>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</si>
  <si>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</si>
  <si>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</si>
  <si>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</si>
  <si>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</si>
  <si>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</si>
  <si>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</si>
  <si>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</si>
  <si>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</si>
  <si>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</si>
  <si>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</si>
  <si>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</si>
  <si>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</si>
  <si>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</si>
  <si>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</si>
  <si>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</si>
  <si>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</si>
  <si>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</si>
  <si>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</si>
  <si>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</si>
  <si>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</si>
  <si>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</si>
  <si>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</si>
  <si>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</si>
  <si>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</si>
  <si>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</si>
  <si>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</si>
  <si>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</si>
  <si>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</si>
  <si>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</si>
  <si>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</si>
  <si>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</si>
  <si>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</si>
  <si>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</si>
  <si>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</si>
  <si>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</si>
  <si>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</si>
  <si>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</si>
  <si>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</si>
  <si>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</si>
  <si>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</si>
  <si>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</si>
  <si>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</si>
  <si>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</si>
  <si>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</si>
  <si>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</si>
  <si>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</si>
  <si>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</si>
  <si>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</si>
  <si>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</si>
  <si>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</si>
  <si>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</si>
  <si>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</si>
  <si>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</si>
  <si>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</si>
  <si>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</si>
  <si>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</si>
  <si>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</si>
  <si>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</si>
  <si>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</si>
  <si>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</si>
  <si>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</si>
  <si>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</si>
  <si>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</si>
  <si>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</si>
  <si>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</si>
  <si>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</si>
  <si>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</si>
  <si>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</si>
  <si>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</si>
  <si>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</si>
  <si>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</si>
  <si>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</si>
  <si>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</si>
  <si>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</si>
  <si>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</si>
  <si>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</si>
  <si>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</si>
  <si>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</si>
  <si>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</si>
  <si>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</si>
  <si>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</si>
  <si>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</si>
  <si>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</si>
  <si>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</si>
  <si>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</si>
  <si>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</si>
  <si>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</si>
  <si>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</si>
  <si>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</si>
  <si>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</si>
  <si>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</si>
  <si>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</si>
  <si>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</si>
  <si>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</si>
  <si>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</si>
  <si>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</si>
  <si>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</si>
  <si>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</si>
  <si>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</si>
  <si>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</si>
  <si>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</si>
  <si>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</si>
  <si>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</si>
  <si>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</si>
  <si>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</si>
  <si>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</si>
  <si>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</si>
  <si>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</si>
  <si>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</si>
  <si>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</si>
  <si>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</si>
  <si>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</si>
  <si>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</si>
  <si>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</si>
  <si>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</si>
  <si>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</si>
  <si>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</si>
  <si>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</si>
  <si>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</si>
  <si>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</si>
  <si>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</si>
  <si>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</si>
  <si>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</si>
  <si>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</si>
  <si>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</si>
  <si>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</si>
  <si>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</si>
  <si>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</si>
  <si>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</si>
  <si>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</si>
  <si>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</si>
  <si>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</si>
  <si>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</si>
  <si>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</si>
  <si>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</si>
  <si>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</si>
  <si>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</si>
  <si>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</si>
  <si>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</si>
  <si>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</si>
  <si>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</si>
  <si>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</si>
  <si>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</si>
  <si>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</si>
  <si>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</si>
  <si>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</si>
  <si>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</si>
  <si>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</si>
  <si>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</si>
  <si>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</si>
  <si>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</si>
  <si>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</si>
  <si>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</si>
  <si>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</si>
  <si>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</si>
  <si>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</si>
  <si>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</si>
  <si>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</si>
  <si>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</si>
  <si>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</si>
  <si>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</si>
  <si>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</si>
  <si>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</si>
  <si>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</si>
  <si>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</si>
  <si>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</si>
  <si>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</si>
  <si>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</si>
  <si>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</si>
  <si>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</si>
  <si>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</si>
  <si>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</si>
  <si>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</si>
  <si>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</si>
  <si>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</si>
  <si>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</si>
  <si>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</si>
  <si>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</si>
  <si>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</si>
  <si>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</si>
  <si>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</si>
  <si>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</si>
  <si>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</si>
  <si>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</si>
  <si>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</si>
  <si>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</si>
  <si>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</si>
  <si>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</si>
  <si>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</si>
  <si>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</si>
  <si>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</si>
  <si>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</si>
  <si>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</si>
  <si>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</si>
  <si>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</si>
  <si>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</si>
  <si>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</si>
  <si>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</si>
  <si>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</si>
  <si>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</si>
  <si>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</si>
  <si>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</si>
  <si>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</si>
  <si>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</si>
  <si>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</si>
  <si>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</si>
  <si>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</si>
  <si>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</si>
  <si>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</si>
  <si>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</si>
  <si>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</si>
  <si>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</si>
  <si>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</si>
  <si>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</si>
  <si>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</si>
  <si>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</si>
  <si>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</si>
  <si>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</si>
  <si>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</si>
  <si>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</si>
  <si>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</si>
  <si>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</si>
  <si>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</si>
  <si>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</si>
  <si>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</si>
  <si>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</si>
  <si>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</si>
  <si>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</si>
  <si>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</si>
  <si>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</si>
  <si>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</si>
  <si>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</si>
  <si>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</si>
  <si>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</si>
  <si>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</si>
  <si>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</si>
  <si>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</si>
  <si>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</si>
  <si>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</si>
  <si>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</si>
  <si>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</si>
  <si>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</si>
  <si>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</si>
  <si>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</si>
  <si>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</si>
  <si>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</si>
  <si>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</si>
  <si>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</si>
  <si>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</si>
  <si>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</si>
  <si>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</si>
  <si>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</si>
  <si>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</si>
  <si>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</si>
  <si>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</si>
  <si>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</si>
  <si>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</si>
  <si>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</si>
  <si>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</si>
  <si>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</si>
  <si>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</si>
  <si>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</si>
  <si>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</si>
  <si>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</si>
  <si>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</si>
  <si>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</si>
  <si>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</si>
  <si>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</si>
  <si>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</si>
  <si>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</si>
  <si>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</si>
  <si>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</si>
  <si>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</si>
  <si>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</si>
  <si>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</si>
  <si>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</si>
  <si>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</si>
  <si>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</si>
  <si>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</si>
  <si>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</si>
  <si>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</si>
  <si>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</si>
  <si>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</si>
  <si>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</si>
  <si>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</si>
  <si>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</si>
  <si>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</si>
  <si>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</si>
  <si>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</si>
  <si>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</si>
  <si>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</si>
  <si>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</si>
  <si>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</si>
  <si>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</si>
  <si>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</si>
  <si>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</si>
  <si>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</si>
  <si>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</si>
  <si>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</si>
  <si>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</si>
  <si>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</si>
  <si>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</si>
  <si>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</si>
  <si>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</si>
  <si>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</si>
  <si>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</si>
  <si>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</si>
  <si>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</si>
  <si>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</si>
  <si>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</si>
  <si>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</si>
  <si>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</si>
  <si>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</si>
  <si>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</si>
  <si>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</si>
  <si>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</si>
  <si>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</si>
  <si>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</si>
  <si>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</si>
  <si>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</si>
  <si>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</si>
  <si>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</si>
  <si>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</si>
  <si>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</si>
  <si>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</si>
  <si>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</si>
  <si>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</si>
  <si>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</si>
  <si>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</si>
  <si>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</si>
  <si>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</si>
  <si>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</si>
  <si>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</si>
  <si>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</si>
  <si>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</si>
  <si>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</si>
  <si>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</si>
  <si>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</si>
  <si>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</si>
  <si>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</si>
  <si>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</si>
  <si>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</si>
  <si>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</si>
  <si>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</si>
  <si>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</si>
  <si>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</si>
  <si>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</si>
  <si>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</si>
  <si>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</si>
  <si>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</si>
  <si>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</si>
  <si>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</si>
  <si>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</si>
  <si>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</si>
  <si>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</si>
  <si>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</si>
  <si>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</si>
  <si>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</si>
  <si>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</si>
  <si>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</si>
  <si>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</si>
  <si>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</si>
  <si>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</si>
  <si>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</si>
  <si>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</si>
  <si>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</si>
  <si>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</si>
  <si>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</si>
  <si>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</si>
  <si>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</si>
  <si>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</si>
  <si>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</si>
  <si>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</si>
  <si>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</si>
  <si>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</si>
  <si>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</si>
  <si>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</si>
  <si>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</si>
  <si>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</si>
  <si>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</si>
  <si>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</si>
  <si>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</si>
  <si>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</si>
  <si>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</si>
  <si>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</si>
  <si>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</si>
  <si>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</si>
  <si>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</si>
  <si>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</si>
  <si>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</si>
  <si>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</si>
  <si>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</si>
  <si>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</si>
  <si>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</si>
  <si>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</si>
  <si>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</si>
  <si>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</si>
  <si>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</si>
  <si>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</si>
  <si>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</si>
  <si>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</si>
  <si>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</si>
  <si>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</si>
  <si>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</si>
  <si>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</si>
  <si>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</si>
  <si>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</si>
  <si>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</si>
  <si>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</si>
  <si>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</si>
  <si>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</si>
  <si>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</si>
  <si>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</si>
  <si>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</si>
  <si>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</si>
  <si>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</si>
  <si>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</si>
  <si>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</si>
  <si>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</si>
  <si>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</si>
  <si>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</si>
  <si>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</si>
  <si>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</si>
  <si>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</si>
  <si>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</si>
  <si>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</si>
  <si>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</si>
  <si>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</si>
  <si>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</si>
  <si>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</si>
  <si>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</si>
  <si>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</si>
  <si>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</si>
  <si>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</si>
  <si>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</si>
  <si>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</si>
  <si>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</si>
  <si>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</si>
  <si>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</si>
  <si>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</si>
  <si>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</si>
  <si>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</si>
  <si>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</si>
  <si>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</si>
  <si>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</si>
  <si>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</si>
  <si>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</si>
  <si>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</si>
  <si>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</si>
  <si>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</si>
  <si>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</si>
  <si>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</si>
  <si>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</si>
  <si>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</si>
  <si>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</si>
  <si>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</si>
  <si>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</si>
  <si>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</si>
  <si>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</si>
  <si>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</si>
  <si>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</si>
  <si>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</si>
  <si>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</si>
  <si>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</si>
  <si>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</si>
  <si>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</si>
  <si>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</si>
  <si>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</si>
  <si>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</si>
  <si>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</si>
  <si>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</si>
  <si>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</si>
  <si>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</si>
  <si>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</si>
  <si>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</si>
  <si>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</si>
  <si>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</si>
  <si>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</si>
  <si>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</si>
  <si>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</si>
  <si>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</si>
  <si>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</si>
  <si>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</si>
  <si>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</si>
  <si>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</si>
  <si>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</si>
  <si>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</si>
  <si>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</si>
  <si>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</si>
  <si>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</si>
  <si>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</si>
  <si>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</si>
  <si>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</si>
  <si>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</si>
  <si>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</si>
  <si>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</si>
  <si>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</si>
  <si>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</si>
  <si>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</si>
  <si>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</si>
  <si>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</si>
  <si>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</si>
  <si>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</si>
  <si>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</si>
  <si>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</si>
  <si>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</si>
  <si>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</si>
  <si>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</si>
  <si>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</si>
  <si>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</si>
  <si>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</si>
  <si>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</si>
  <si>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</si>
  <si>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</si>
  <si>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</si>
  <si>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</si>
  <si>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</si>
  <si>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</si>
  <si>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</si>
  <si>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</si>
  <si>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</si>
  <si>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</si>
  <si>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</si>
  <si>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</si>
  <si>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</si>
  <si>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</si>
  <si>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</si>
  <si>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</si>
  <si>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</si>
  <si>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</si>
  <si>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</si>
  <si>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</si>
  <si>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</si>
  <si>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</si>
  <si>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</si>
  <si>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</si>
  <si>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</si>
  <si>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</si>
  <si>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</si>
  <si>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</si>
  <si>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</si>
  <si>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</si>
  <si>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</si>
  <si>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</si>
  <si>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</si>
  <si>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</si>
  <si>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</si>
  <si>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</si>
  <si>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</si>
  <si>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</si>
  <si>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</si>
  <si>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</si>
  <si>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</si>
  <si>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</si>
  <si>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</si>
  <si>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</si>
  <si>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</si>
  <si>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</si>
  <si>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</si>
  <si>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</si>
  <si>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</si>
  <si>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</si>
  <si>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</si>
  <si>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</si>
  <si>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</si>
  <si>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</si>
  <si>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</si>
  <si>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</si>
  <si>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</si>
  <si>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</si>
  <si>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</si>
  <si>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</si>
  <si>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</si>
  <si>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</si>
  <si>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</si>
  <si>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</si>
  <si>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</si>
  <si>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</si>
  <si>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</si>
  <si>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</si>
  <si>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</si>
  <si>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</si>
  <si>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</si>
  <si>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</si>
  <si>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</si>
  <si>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</si>
  <si>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</si>
  <si>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</si>
  <si>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</si>
  <si>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</si>
  <si>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</si>
  <si>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</si>
  <si>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</si>
  <si>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</si>
  <si>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</si>
  <si>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</si>
  <si>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</si>
  <si>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</si>
  <si>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</si>
  <si>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</si>
  <si>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</si>
  <si>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</si>
  <si>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</si>
  <si>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</si>
  <si>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</si>
  <si>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</si>
  <si>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</si>
  <si>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</si>
  <si>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</si>
  <si>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</si>
  <si>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</si>
  <si>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</si>
  <si>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</si>
  <si>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</si>
  <si>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</si>
  <si>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</si>
  <si>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</si>
  <si>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</si>
  <si>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</si>
  <si>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</si>
  <si>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</si>
  <si>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</si>
  <si>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</si>
  <si>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</si>
  <si>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</si>
  <si>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</si>
  <si>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</si>
  <si>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</si>
  <si>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</si>
  <si>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</si>
  <si>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</si>
  <si>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</si>
  <si>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</si>
  <si>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</si>
  <si>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</si>
  <si>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</si>
  <si>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</si>
  <si>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</si>
  <si>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</si>
  <si>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</si>
  <si>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</si>
  <si>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</si>
  <si>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</si>
  <si>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</si>
  <si>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</si>
  <si>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</si>
  <si>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</si>
  <si>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</si>
  <si>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</si>
  <si>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</si>
  <si>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</si>
  <si>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</si>
  <si>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</si>
  <si>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</si>
  <si>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</si>
  <si>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</si>
  <si>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</si>
  <si>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</si>
  <si>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</si>
  <si>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</si>
  <si>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</si>
  <si>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</si>
  <si>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</si>
  <si>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</si>
  <si>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</si>
  <si>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</si>
  <si>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</si>
  <si>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</si>
  <si>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</si>
  <si>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</si>
  <si>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</si>
  <si>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</si>
  <si>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</si>
  <si>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</si>
  <si>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</si>
  <si>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</si>
  <si>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</si>
  <si>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</si>
  <si>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</si>
  <si>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</si>
  <si>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</si>
  <si>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</si>
  <si>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</si>
  <si>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</si>
  <si>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</si>
  <si>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</si>
  <si>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</si>
  <si>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</si>
  <si>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</si>
  <si>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</si>
  <si>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</si>
  <si>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</si>
  <si>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</si>
  <si>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</si>
  <si>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</si>
  <si>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</si>
  <si>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</si>
  <si>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</si>
  <si>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</si>
  <si>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</si>
  <si>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</si>
  <si>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</si>
  <si>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</si>
  <si>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</si>
  <si>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</si>
  <si>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</si>
  <si>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</si>
  <si>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</si>
  <si>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</si>
  <si>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</si>
  <si>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</si>
  <si>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</si>
  <si>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</si>
  <si>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</si>
  <si>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</si>
  <si>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</si>
  <si>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</si>
  <si>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</si>
  <si>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</si>
  <si>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</si>
  <si>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</si>
  <si>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</si>
  <si>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</si>
  <si>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</si>
  <si>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</si>
  <si>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</si>
  <si>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</si>
  <si>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</si>
  <si>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</si>
  <si>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</si>
  <si>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</si>
  <si>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</si>
  <si>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</si>
  <si>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</si>
  <si>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</si>
  <si>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</si>
  <si>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</si>
  <si>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</si>
  <si>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</si>
  <si>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</si>
  <si>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</si>
  <si>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</si>
  <si>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</si>
  <si>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</si>
  <si>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</si>
  <si>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</si>
  <si>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</si>
  <si>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</si>
  <si>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</si>
  <si>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</si>
  <si>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</si>
  <si>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</si>
  <si>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</si>
  <si>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</si>
  <si>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</si>
  <si>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</si>
  <si>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</si>
  <si>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</si>
  <si>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</si>
  <si>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</si>
  <si>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</si>
  <si>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</si>
  <si>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</si>
  <si>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</si>
  <si>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</si>
  <si>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</si>
  <si>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</si>
  <si>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</si>
  <si>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</si>
  <si>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</si>
  <si>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</si>
  <si>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</si>
  <si>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</si>
  <si>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</si>
  <si>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</si>
  <si>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</si>
  <si>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</si>
  <si>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</si>
  <si>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</si>
  <si>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</si>
  <si>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</si>
  <si>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</si>
  <si>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</si>
  <si>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</si>
  <si>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</si>
  <si>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</si>
  <si>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</si>
  <si>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</si>
  <si>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</si>
  <si>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</si>
  <si>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</si>
  <si>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</si>
  <si>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</si>
  <si>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</si>
  <si>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</si>
  <si>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</si>
  <si>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</si>
  <si>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</si>
  <si>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</si>
  <si>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</si>
  <si>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</si>
  <si>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</si>
  <si>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</si>
  <si>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</si>
  <si>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</si>
  <si>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</si>
  <si>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</si>
  <si>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</si>
  <si>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</si>
  <si>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</si>
  <si>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</si>
  <si>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</si>
  <si>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</si>
  <si>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</si>
  <si>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</si>
  <si>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</si>
  <si>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</si>
  <si>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</si>
  <si>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</si>
  <si>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</si>
  <si>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</si>
  <si>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</si>
  <si>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</si>
  <si>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</si>
  <si>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</si>
  <si>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</si>
  <si>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</si>
  <si>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</si>
  <si>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</si>
  <si>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</si>
  <si>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</si>
  <si>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</si>
  <si>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</si>
  <si>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</si>
  <si>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</si>
  <si>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</si>
  <si>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</si>
  <si>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</si>
  <si>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</si>
  <si>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</si>
  <si>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</si>
  <si>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</si>
  <si>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</si>
  <si>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</si>
  <si>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</si>
  <si>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</si>
  <si>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</si>
  <si>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</si>
  <si>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</si>
  <si>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</si>
  <si>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</si>
  <si>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</si>
  <si>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</si>
  <si>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</si>
  <si>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</si>
  <si>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</si>
  <si>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</si>
  <si>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</si>
  <si>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</si>
  <si>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</si>
  <si>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</si>
  <si>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</si>
  <si>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</si>
  <si>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</si>
  <si>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</si>
  <si>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</si>
  <si>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</si>
  <si>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</si>
  <si>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</si>
  <si>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</si>
  <si>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</si>
  <si>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</si>
  <si>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</si>
  <si>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</si>
  <si>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</si>
  <si>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</si>
  <si>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</si>
  <si>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</si>
  <si>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</si>
  <si>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</si>
  <si>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</si>
  <si>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</si>
  <si>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</si>
  <si>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</si>
  <si>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</si>
  <si>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</si>
  <si>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</si>
  <si>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</si>
  <si>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</si>
  <si>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</si>
  <si>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</si>
  <si>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</si>
  <si>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</si>
  <si>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</si>
  <si>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</si>
  <si>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</si>
  <si>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</si>
  <si>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</si>
  <si>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</si>
  <si>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</si>
  <si>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</si>
  <si>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</si>
  <si>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</si>
  <si>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</si>
  <si>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</si>
  <si>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</si>
  <si>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</si>
  <si>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</si>
  <si>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</si>
  <si>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</si>
  <si>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</si>
  <si>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</si>
  <si>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</si>
  <si>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</si>
  <si>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</si>
  <si>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</si>
  <si>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</si>
  <si>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</si>
  <si>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</si>
  <si>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</si>
  <si>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</si>
  <si>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</si>
  <si>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</si>
  <si>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</si>
  <si>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</si>
  <si>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</si>
  <si>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</si>
  <si>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</si>
  <si>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</si>
  <si>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</si>
  <si>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</si>
  <si>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</si>
  <si>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</si>
  <si>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</si>
  <si>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</si>
  <si>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</si>
  <si>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</si>
  <si>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</si>
  <si>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</si>
  <si>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</si>
  <si>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</si>
  <si>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</si>
  <si>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</si>
  <si>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</si>
  <si>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</si>
  <si>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</si>
  <si>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</si>
  <si>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</si>
  <si>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</si>
  <si>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</si>
  <si>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</si>
  <si>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</si>
  <si>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</si>
  <si>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</si>
  <si>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</si>
  <si>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</si>
  <si>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</si>
  <si>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</si>
  <si>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</si>
  <si>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</si>
  <si>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</si>
  <si>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</si>
  <si>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</si>
  <si>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</si>
  <si>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</si>
  <si>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</si>
  <si>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</si>
  <si>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</si>
  <si>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</si>
  <si>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</si>
  <si>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</si>
  <si>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</si>
  <si>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</si>
  <si>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</si>
  <si>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</si>
  <si>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</si>
  <si>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</si>
  <si>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</si>
  <si>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</si>
  <si>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</si>
  <si>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</si>
  <si>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</si>
  <si>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</si>
  <si>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</si>
  <si>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</si>
  <si>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</si>
  <si>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</si>
  <si>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</si>
  <si>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</si>
  <si>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</si>
  <si>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</si>
  <si>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</si>
  <si>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</si>
  <si>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</si>
  <si>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</si>
  <si>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</si>
  <si>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</si>
  <si>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</si>
  <si>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</si>
  <si>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</si>
  <si>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</si>
  <si>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</si>
  <si>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</si>
  <si>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</si>
  <si>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</si>
  <si>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</si>
  <si>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</si>
  <si>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</si>
  <si>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</si>
  <si>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</si>
  <si>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</si>
  <si>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</si>
  <si>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</si>
  <si>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</si>
  <si>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</si>
  <si>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</si>
  <si>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</si>
  <si>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</si>
  <si>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</si>
  <si>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</si>
  <si>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</si>
  <si>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</si>
  <si>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</si>
  <si>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</si>
  <si>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</si>
  <si>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</si>
  <si>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</si>
  <si>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</si>
  <si>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</si>
  <si>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</si>
  <si>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</si>
  <si>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</si>
  <si>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</si>
  <si>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</si>
  <si>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</si>
  <si>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</si>
  <si>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</si>
  <si>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</si>
  <si>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</si>
  <si>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</si>
  <si>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</si>
  <si>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</si>
  <si>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</si>
  <si>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</si>
  <si>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</si>
  <si>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</si>
  <si>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</si>
  <si>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</si>
  <si>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</si>
  <si>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</si>
  <si>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</si>
  <si>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</si>
  <si>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</si>
  <si>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</si>
  <si>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</si>
  <si>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</si>
  <si>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</si>
  <si>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</si>
  <si>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</si>
  <si>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</si>
  <si>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</si>
  <si>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</si>
  <si>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</si>
  <si>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</si>
  <si>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</si>
  <si>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</si>
  <si>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</si>
  <si>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</si>
  <si>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</si>
  <si>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</si>
  <si>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</si>
  <si>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</si>
  <si>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</si>
  <si>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</si>
  <si>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</si>
  <si>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</si>
  <si>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</si>
  <si>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</si>
  <si>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</si>
  <si>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</si>
  <si>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</si>
  <si>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</si>
  <si>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</si>
  <si>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</si>
  <si>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</si>
  <si>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</si>
  <si>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</si>
  <si>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</si>
  <si>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</si>
  <si>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</si>
  <si>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</si>
  <si>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</si>
  <si>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</si>
  <si>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</si>
  <si>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</si>
  <si>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</si>
  <si>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</si>
  <si>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</si>
  <si>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</si>
  <si>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</si>
  <si>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</si>
  <si>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</si>
  <si>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</si>
  <si>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</si>
  <si>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</si>
  <si>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</si>
  <si>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</si>
  <si>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</si>
  <si>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</si>
  <si>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</si>
  <si>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</si>
  <si>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</si>
  <si>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</si>
  <si>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</si>
  <si>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</si>
  <si>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</si>
  <si>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</si>
  <si>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</si>
  <si>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</si>
  <si>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</si>
  <si>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</si>
  <si>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</si>
  <si>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</si>
  <si>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</si>
  <si>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</si>
  <si>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</si>
  <si>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</si>
  <si>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</si>
  <si>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</si>
  <si>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</si>
  <si>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</si>
  <si>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</si>
  <si>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</si>
  <si>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</si>
  <si>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</si>
  <si>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</si>
  <si>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</si>
  <si>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</si>
  <si>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</si>
  <si>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</si>
  <si>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</si>
  <si>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</si>
  <si>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</si>
  <si>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</si>
  <si>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</si>
  <si>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</si>
  <si>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</si>
  <si>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</si>
  <si>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</si>
  <si>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</si>
  <si>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</si>
  <si>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</si>
  <si>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</si>
  <si>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</si>
  <si>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</si>
  <si>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</si>
  <si>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</si>
  <si>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</si>
  <si>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</si>
  <si>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</si>
  <si>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</si>
  <si>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</si>
  <si>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</si>
  <si>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</si>
  <si>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</si>
  <si>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</si>
  <si>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</si>
  <si>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</si>
  <si>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</si>
  <si>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</si>
  <si>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</si>
  <si>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</si>
  <si>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</si>
  <si>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</si>
  <si>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</si>
  <si>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</si>
  <si>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</si>
  <si>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</si>
  <si>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</si>
  <si>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</si>
  <si>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</si>
  <si>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</si>
  <si>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</si>
  <si>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</si>
  <si>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</si>
  <si>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</si>
  <si>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</si>
  <si>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</si>
  <si>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</si>
  <si>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</si>
  <si>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</si>
  <si>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</si>
  <si>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</si>
  <si>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</si>
  <si>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</si>
  <si>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</si>
  <si>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</si>
  <si>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</si>
  <si>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</si>
  <si>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</si>
  <si>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</si>
  <si>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</si>
  <si>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</si>
  <si>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</si>
  <si>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</si>
  <si>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</si>
  <si>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</si>
  <si>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</si>
  <si>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</si>
  <si>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</si>
  <si>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</si>
  <si>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</si>
  <si>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</si>
  <si>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</si>
  <si>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</si>
  <si>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</si>
  <si>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</si>
  <si>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</si>
  <si>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</si>
  <si>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</si>
  <si>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</si>
  <si>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</si>
  <si>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</si>
  <si>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</si>
  <si>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</si>
  <si>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</si>
  <si>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</si>
  <si>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</si>
  <si>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</si>
  <si>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</si>
  <si>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</si>
  <si>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</si>
  <si>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</si>
  <si>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</si>
  <si>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</si>
  <si>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</si>
  <si>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</si>
  <si>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</si>
  <si>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</si>
  <si>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</si>
  <si>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</si>
  <si>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</si>
  <si>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</si>
  <si>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</si>
  <si>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</si>
  <si>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</si>
  <si>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</si>
  <si>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</si>
  <si>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</si>
  <si>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</si>
  <si>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</si>
  <si>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</si>
  <si>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</si>
  <si>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</si>
  <si>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</si>
  <si>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</si>
  <si>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</si>
  <si>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</si>
  <si>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</si>
  <si>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</si>
  <si>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</si>
  <si>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</si>
  <si>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</si>
  <si>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</si>
  <si>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</si>
  <si>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</si>
  <si>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</si>
  <si>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</si>
  <si>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</si>
  <si>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</si>
  <si>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</si>
  <si>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</si>
  <si>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</si>
  <si>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</si>
  <si>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</si>
  <si>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</si>
  <si>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</si>
  <si>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</si>
  <si>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</si>
  <si>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</si>
  <si>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</si>
  <si>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</si>
  <si>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</si>
  <si>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</si>
  <si>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</si>
  <si>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</si>
  <si>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</si>
  <si>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</si>
  <si>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</si>
  <si>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</si>
  <si>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</si>
  <si>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</si>
  <si>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</si>
  <si>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</si>
  <si>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</si>
  <si>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</si>
  <si>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</si>
  <si>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</si>
  <si>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</si>
  <si>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</si>
  <si>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</si>
  <si>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</si>
  <si>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</si>
  <si>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</si>
  <si>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</si>
  <si>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</si>
  <si>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</si>
  <si>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</si>
  <si>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</si>
  <si>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</si>
  <si>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</si>
  <si>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</si>
  <si>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</si>
  <si>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</si>
  <si>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</si>
  <si>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</si>
  <si>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</si>
  <si>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</si>
  <si>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</si>
  <si>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</si>
  <si>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</si>
  <si>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</si>
  <si>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</si>
  <si>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</si>
  <si>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</si>
  <si>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</si>
  <si>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</si>
  <si>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</si>
  <si>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</si>
  <si>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</si>
  <si>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</si>
  <si>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</si>
  <si>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</si>
  <si>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</si>
  <si>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</si>
  <si>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</si>
  <si>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</si>
  <si>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</si>
  <si>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</si>
  <si>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</si>
  <si>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</si>
  <si>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</si>
  <si>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</si>
  <si>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</si>
  <si>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</si>
  <si>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</si>
  <si>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</si>
  <si>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</si>
  <si>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</si>
  <si>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</si>
  <si>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</si>
  <si>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</si>
  <si>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</si>
  <si>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</si>
  <si>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</si>
  <si>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</si>
  <si>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</si>
  <si>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</si>
  <si>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</si>
  <si>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</si>
  <si>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</si>
  <si>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</si>
  <si>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</si>
  <si>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</si>
  <si>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</si>
  <si>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</si>
  <si>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</si>
  <si>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</si>
  <si>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</si>
  <si>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</si>
  <si>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</si>
  <si>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</si>
  <si>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</si>
  <si>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</si>
  <si>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</si>
  <si>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</si>
  <si>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</si>
  <si>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</si>
  <si>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</si>
  <si>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</si>
  <si>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</si>
  <si>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</si>
  <si>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</si>
  <si>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</si>
  <si>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</si>
  <si>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</si>
  <si>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</si>
  <si>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</si>
  <si>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</si>
  <si>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</si>
  <si>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</si>
  <si>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</si>
  <si>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</si>
  <si>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</si>
  <si>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</si>
  <si>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</si>
  <si>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</si>
  <si>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</si>
  <si>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</si>
  <si>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</si>
  <si>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</si>
  <si>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</si>
  <si>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</si>
  <si>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</si>
  <si>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</si>
  <si>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</si>
  <si>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</si>
  <si>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</si>
  <si>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</si>
  <si>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</si>
  <si>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</si>
  <si>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</si>
  <si>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</si>
  <si>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</si>
  <si>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</si>
  <si>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</si>
  <si>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</si>
  <si>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</si>
  <si>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</si>
  <si>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</si>
  <si>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</si>
  <si>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</si>
  <si>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</si>
  <si>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</si>
  <si>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</si>
  <si>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</si>
  <si>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</si>
  <si>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</si>
  <si>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</si>
  <si>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</si>
  <si>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</si>
  <si>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</si>
  <si>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</si>
  <si>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</si>
  <si>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</si>
  <si>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</si>
  <si>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</si>
  <si>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</si>
  <si>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</si>
  <si>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</si>
  <si>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</si>
  <si>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</si>
  <si>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</si>
  <si>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</si>
  <si>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</si>
  <si>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</si>
  <si>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</si>
  <si>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</si>
  <si>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</si>
  <si>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</si>
  <si>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</si>
  <si>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</si>
  <si>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</si>
  <si>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</si>
  <si>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</si>
  <si>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</si>
  <si>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</si>
  <si>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</si>
  <si>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</si>
  <si>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</si>
  <si>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</si>
  <si>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</si>
  <si>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</si>
  <si>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</si>
  <si>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</si>
  <si>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</si>
  <si>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</si>
  <si>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</si>
  <si>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</si>
  <si>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</si>
  <si>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</si>
  <si>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</si>
  <si>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</si>
  <si>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</si>
  <si>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</si>
  <si>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</si>
  <si>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</si>
  <si>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</si>
  <si>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</si>
  <si>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</si>
  <si>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</si>
  <si>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</si>
  <si>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</si>
  <si>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</si>
  <si>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</si>
  <si>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</si>
  <si>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</si>
  <si>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</si>
  <si>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</si>
  <si>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</si>
  <si>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</si>
  <si>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</si>
  <si>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</si>
  <si>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</si>
  <si>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</si>
  <si>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</si>
  <si>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</si>
  <si>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</si>
  <si>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</si>
  <si>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</si>
  <si>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</si>
  <si>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</si>
  <si>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</si>
  <si>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</si>
  <si>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</si>
  <si>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</si>
  <si>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</si>
  <si>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</si>
  <si>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</si>
  <si>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</si>
  <si>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</si>
  <si>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</si>
  <si>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</si>
  <si>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</si>
  <si>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</si>
  <si>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</si>
  <si>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</si>
  <si>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</si>
  <si>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</si>
  <si>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</si>
  <si>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</si>
  <si>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</si>
  <si>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</si>
  <si>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</si>
  <si>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</si>
  <si>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</si>
  <si>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</si>
  <si>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</si>
  <si>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</si>
  <si>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</si>
  <si>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</si>
  <si>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</si>
  <si>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</si>
  <si>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</si>
  <si>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</si>
  <si>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</si>
  <si>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</si>
  <si>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</si>
  <si>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</si>
  <si>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</si>
  <si>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</si>
  <si>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</si>
  <si>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</si>
  <si>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</si>
  <si>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</si>
  <si>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</si>
  <si>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</si>
  <si>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</si>
  <si>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</si>
  <si>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</si>
  <si>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</si>
  <si>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</si>
  <si>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</si>
  <si>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</si>
  <si>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</si>
  <si>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</si>
  <si>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</si>
  <si>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</si>
  <si>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</si>
  <si>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</si>
  <si>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</si>
  <si>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</si>
  <si>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</si>
  <si>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</si>
  <si>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</si>
  <si>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</si>
  <si>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</si>
  <si>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</si>
  <si>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</si>
  <si>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</si>
  <si>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</si>
  <si>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</si>
  <si>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</si>
  <si>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</si>
  <si>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</si>
  <si>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</si>
  <si>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</si>
  <si>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</si>
  <si>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</si>
  <si>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</si>
  <si>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</si>
  <si>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</si>
  <si>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</si>
  <si>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</si>
  <si>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</si>
  <si>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</si>
  <si>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</si>
  <si>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</si>
  <si>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</si>
  <si>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</si>
  <si>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</si>
  <si>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</si>
  <si>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</si>
  <si>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</si>
  <si>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</si>
  <si>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</si>
  <si>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</si>
  <si>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</si>
  <si>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</si>
  <si>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</si>
  <si>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</si>
  <si>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</si>
  <si>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</si>
  <si>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</si>
  <si>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</si>
  <si>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</si>
  <si>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</si>
  <si>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</si>
  <si>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</si>
  <si>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</si>
  <si>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</si>
  <si>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</si>
  <si>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</si>
  <si>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</si>
  <si>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</si>
  <si>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</si>
  <si>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</si>
  <si>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</si>
  <si>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</si>
  <si>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</si>
  <si>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</si>
  <si>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</si>
  <si>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</si>
  <si>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</si>
  <si>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</si>
  <si>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</si>
  <si>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</si>
  <si>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</si>
  <si>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</si>
  <si>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</si>
  <si>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</si>
  <si>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</si>
  <si>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</si>
  <si>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</si>
  <si>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</si>
  <si>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</si>
  <si>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</si>
  <si>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</si>
  <si>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</si>
  <si>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</si>
  <si>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</si>
  <si>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</si>
  <si>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</si>
  <si>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</si>
  <si>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</si>
  <si>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</si>
  <si>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</si>
  <si>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</si>
  <si>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</si>
  <si>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</si>
  <si>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</si>
  <si>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</si>
  <si>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</si>
  <si>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</si>
  <si>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</si>
  <si>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</si>
  <si>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</si>
  <si>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</si>
  <si>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</si>
  <si>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</si>
  <si>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</si>
  <si>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</si>
  <si>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</si>
  <si>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</si>
  <si>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</si>
  <si>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</si>
  <si>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</si>
  <si>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</si>
  <si>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</si>
  <si>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</si>
  <si>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</si>
  <si>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</si>
  <si>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</si>
  <si>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</si>
  <si>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</si>
  <si>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</si>
  <si>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</si>
  <si>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</si>
  <si>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</si>
  <si>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</si>
  <si>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</si>
  <si>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</si>
  <si>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</si>
  <si>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</si>
  <si>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</si>
  <si>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</si>
  <si>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</si>
  <si>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</si>
  <si>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</si>
  <si>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</si>
  <si>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</si>
  <si>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</si>
  <si>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</si>
  <si>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</si>
  <si>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</si>
  <si>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</si>
  <si>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</si>
  <si>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</si>
  <si>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</si>
  <si>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</si>
  <si>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</si>
  <si>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</si>
  <si>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</si>
  <si>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</si>
  <si>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</si>
  <si>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</si>
  <si>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</si>
  <si>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</si>
  <si>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</si>
  <si>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</si>
  <si>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</si>
  <si>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</si>
  <si>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</si>
  <si>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</si>
  <si>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</si>
  <si>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</si>
  <si>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</si>
  <si>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</si>
  <si>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</si>
  <si>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</si>
  <si>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</si>
  <si>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</si>
  <si>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</si>
  <si>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</si>
  <si>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</si>
  <si>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</si>
  <si>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</si>
  <si>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</si>
  <si>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</si>
  <si>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</si>
  <si>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</si>
  <si>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</si>
  <si>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</si>
  <si>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</si>
  <si>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</si>
  <si>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</si>
  <si>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</si>
  <si>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</si>
  <si>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</si>
  <si>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</si>
  <si>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</si>
  <si>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</si>
  <si>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</si>
  <si>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</si>
  <si>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</si>
  <si>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</si>
  <si>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</si>
  <si>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</si>
  <si>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</si>
  <si>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</si>
  <si>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</si>
  <si>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</si>
  <si>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</si>
  <si>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</si>
  <si>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</si>
  <si>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</si>
  <si>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</si>
  <si>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</si>
  <si>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</si>
  <si>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</si>
  <si>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</si>
  <si>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</si>
  <si>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</si>
  <si>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</si>
  <si>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</si>
  <si>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</si>
  <si>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</si>
  <si>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</si>
  <si>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</si>
  <si>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</si>
  <si>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</si>
  <si>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</si>
  <si>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</si>
  <si>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</si>
  <si>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</si>
  <si>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</si>
  <si>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</si>
  <si>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</si>
  <si>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</si>
  <si>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</si>
  <si>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</si>
  <si>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</si>
  <si>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</si>
  <si>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</si>
  <si>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</si>
  <si>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</si>
  <si>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</si>
  <si>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</si>
  <si>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</si>
  <si>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</si>
  <si>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</si>
  <si>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</si>
  <si>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</si>
  <si>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</si>
  <si>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</si>
  <si>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</si>
  <si>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</si>
  <si>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</si>
  <si>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</si>
  <si>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</si>
  <si>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</si>
  <si>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</si>
  <si>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</si>
  <si>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</si>
  <si>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</si>
  <si>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</si>
  <si>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</si>
  <si>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</si>
  <si>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</si>
  <si>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</si>
  <si>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</si>
  <si>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</si>
  <si>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</si>
  <si>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</si>
  <si>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</si>
  <si>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</si>
  <si>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</si>
  <si>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</si>
  <si>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</si>
  <si>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</si>
  <si>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</si>
  <si>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</si>
  <si>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</si>
  <si>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</si>
  <si>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</si>
  <si>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</si>
  <si>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</si>
  <si>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</si>
  <si>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</si>
  <si>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</si>
  <si>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</si>
  <si>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</si>
  <si>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</si>
  <si>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</si>
  <si>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</si>
  <si>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</si>
  <si>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</si>
  <si>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</si>
  <si>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</si>
  <si>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</si>
  <si>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</si>
  <si>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</si>
  <si>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</si>
  <si>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</si>
  <si>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</si>
  <si>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</si>
  <si>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</si>
  <si>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</si>
  <si>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</si>
  <si>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</si>
  <si>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</si>
  <si>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</si>
  <si>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</si>
  <si>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</si>
  <si>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</si>
  <si>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</si>
  <si>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</si>
  <si>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</si>
  <si>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</si>
  <si>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</si>
  <si>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</si>
  <si>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</si>
  <si>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</si>
  <si>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</si>
  <si>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</si>
  <si>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</si>
  <si>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</si>
  <si>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</si>
  <si>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</si>
  <si>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</si>
  <si>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</si>
  <si>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</si>
  <si>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</si>
  <si>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</si>
  <si>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</si>
  <si>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</si>
  <si>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</si>
  <si>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</si>
  <si>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</si>
  <si>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</si>
  <si>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</si>
  <si>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</si>
  <si>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</si>
  <si>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</si>
  <si>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</si>
  <si>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</si>
  <si>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</si>
  <si>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</si>
  <si>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</si>
  <si>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</si>
  <si>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</si>
  <si>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</si>
  <si>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</si>
  <si>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</si>
  <si>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</si>
  <si>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</si>
  <si>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</si>
  <si>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</si>
  <si>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</si>
  <si>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</si>
  <si>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</si>
  <si>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</si>
  <si>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</si>
  <si>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</si>
  <si>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</si>
  <si>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</si>
  <si>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</si>
  <si>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</si>
  <si>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</si>
  <si>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</si>
  <si>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</si>
  <si>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</si>
  <si>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</si>
  <si>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</si>
  <si>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</si>
  <si>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</si>
  <si>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</si>
  <si>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</si>
  <si>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</si>
  <si>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</si>
  <si>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</si>
  <si>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</si>
  <si>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</si>
  <si>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</si>
  <si>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</si>
  <si>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</si>
  <si>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</si>
  <si>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</si>
  <si>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</si>
  <si>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</si>
  <si>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</si>
  <si>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</si>
  <si>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</si>
  <si>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</si>
  <si>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</si>
  <si>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</si>
  <si>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</si>
  <si>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</si>
  <si>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</si>
  <si>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</si>
  <si>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</si>
  <si>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</si>
  <si>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</si>
  <si>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</si>
  <si>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</si>
  <si>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</si>
  <si>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</si>
  <si>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</si>
  <si>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</si>
  <si>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</si>
  <si>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</si>
  <si>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</si>
  <si>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</si>
  <si>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</si>
  <si>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</si>
  <si>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</si>
  <si>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</si>
  <si>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</si>
  <si>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</si>
  <si>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</si>
  <si>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</si>
  <si>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</si>
  <si>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</si>
  <si>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</si>
  <si>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</si>
  <si>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</si>
  <si>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</si>
  <si>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</si>
  <si>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</si>
  <si>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</si>
  <si>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</si>
  <si>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</si>
  <si>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</si>
  <si>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</si>
  <si>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</si>
  <si>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</si>
  <si>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</si>
  <si>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</si>
  <si>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</si>
  <si>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</si>
  <si>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</si>
  <si>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</si>
  <si>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</si>
  <si>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</si>
  <si>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</si>
  <si>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</si>
  <si>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</si>
  <si>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</si>
  <si>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</si>
  <si>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</si>
  <si>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</si>
  <si>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</si>
  <si>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</si>
  <si>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</si>
  <si>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</si>
  <si>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</si>
  <si>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</si>
  <si>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</si>
  <si>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</si>
  <si>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</si>
  <si>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</si>
  <si>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</si>
  <si>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</si>
  <si>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</si>
  <si>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</si>
  <si>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</si>
  <si>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</si>
  <si>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</si>
  <si>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</si>
  <si>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</si>
  <si>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</si>
  <si>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</si>
  <si>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</si>
  <si>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</si>
  <si>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</si>
  <si>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</si>
  <si>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</si>
  <si>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</si>
  <si>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</si>
  <si>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</si>
  <si>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</si>
  <si>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</si>
  <si>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</si>
  <si>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</si>
  <si>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</si>
  <si>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</si>
  <si>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</si>
  <si>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</si>
  <si>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</si>
  <si>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</si>
  <si>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</si>
  <si>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</si>
  <si>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</si>
  <si>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</si>
  <si>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</si>
  <si>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</si>
  <si>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</si>
  <si>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</si>
  <si>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</si>
  <si>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</si>
  <si>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</si>
  <si>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</si>
  <si>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</si>
  <si>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</si>
  <si>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</si>
  <si>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</si>
  <si>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</si>
  <si>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</si>
  <si>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</si>
  <si>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</si>
  <si>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</si>
  <si>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</si>
  <si>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</si>
  <si>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</si>
  <si>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</si>
  <si>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</si>
  <si>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</si>
  <si>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</si>
  <si>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</si>
  <si>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</si>
  <si>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</si>
  <si>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</si>
  <si>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</si>
  <si>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</si>
  <si>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</si>
  <si>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</si>
  <si>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</si>
  <si>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</si>
  <si>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</si>
  <si>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</si>
  <si>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</si>
  <si>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</si>
  <si>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</si>
  <si>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</si>
  <si>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</si>
  <si>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</si>
  <si>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</si>
  <si>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</si>
  <si>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</si>
  <si>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</si>
  <si>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</si>
  <si>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</si>
  <si>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</si>
  <si>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</si>
  <si>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</si>
  <si>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</si>
  <si>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</si>
  <si>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</si>
  <si>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</si>
  <si>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</si>
  <si>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</si>
  <si>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</si>
  <si>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</si>
  <si>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</si>
  <si>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</si>
  <si>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</si>
  <si>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</si>
  <si>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</si>
  <si>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</si>
  <si>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</si>
  <si>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</si>
  <si>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</si>
  <si>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</si>
  <si>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</si>
  <si>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</si>
  <si>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</si>
  <si>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</si>
  <si>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</si>
  <si>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</si>
  <si>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</si>
  <si>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</si>
  <si>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</si>
  <si>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</si>
  <si>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</si>
  <si>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</si>
  <si>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</si>
  <si>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</si>
  <si>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</si>
  <si>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</si>
  <si>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</si>
  <si>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</si>
  <si>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</si>
  <si>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</si>
  <si>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</si>
  <si>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</si>
  <si>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</si>
  <si>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</si>
  <si>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</si>
  <si>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</si>
  <si>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</si>
  <si>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</si>
  <si>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</si>
  <si>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</si>
  <si>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</si>
  <si>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</si>
  <si>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</si>
  <si>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</si>
  <si>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</si>
  <si>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</si>
  <si>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</si>
  <si>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</si>
  <si>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</si>
  <si>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</si>
  <si>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</si>
  <si>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</si>
  <si>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</si>
  <si>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</si>
  <si>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</si>
  <si>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</si>
  <si>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</si>
  <si>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</si>
  <si>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</si>
  <si>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</si>
  <si>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</si>
  <si>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</si>
  <si>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</si>
  <si>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</si>
  <si>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</si>
  <si>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</si>
  <si>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</si>
  <si>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</si>
  <si>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</si>
  <si>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</si>
  <si>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</si>
  <si>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</si>
  <si>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</si>
  <si>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</si>
  <si>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</si>
  <si>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</si>
  <si>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</si>
  <si>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</si>
  <si>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</si>
  <si>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</si>
  <si>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</si>
  <si>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</si>
  <si>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</si>
  <si>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</si>
  <si>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</si>
  <si>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</si>
  <si>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</si>
  <si>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</si>
  <si>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</si>
  <si>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</si>
  <si>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</si>
  <si>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</si>
  <si>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</si>
  <si>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</si>
  <si>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</si>
  <si>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</si>
  <si>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</si>
  <si>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</si>
  <si>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</si>
  <si>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</si>
  <si>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</si>
  <si>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</si>
  <si>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</si>
  <si>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</si>
  <si>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</si>
  <si>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</si>
  <si>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</si>
  <si>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</si>
  <si>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</si>
  <si>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</si>
  <si>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</si>
  <si>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</si>
  <si>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</si>
  <si>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</si>
  <si>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</si>
  <si>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</si>
  <si>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</si>
  <si>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</si>
  <si>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</si>
  <si>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</si>
  <si>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</si>
  <si>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</si>
  <si>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</si>
  <si>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</si>
  <si>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</si>
  <si>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</si>
  <si>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</si>
  <si>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</si>
  <si>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</si>
  <si>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</si>
  <si>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</si>
  <si>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</si>
  <si>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</si>
  <si>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</si>
  <si>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</si>
  <si>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</si>
  <si>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</si>
  <si>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</si>
  <si>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</si>
  <si>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</si>
  <si>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</si>
  <si>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</si>
  <si>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</si>
  <si>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</si>
  <si>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</si>
  <si>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</si>
  <si>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</si>
  <si>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</si>
  <si>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</si>
  <si>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</si>
  <si>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</si>
  <si>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</si>
  <si>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</si>
  <si>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</si>
  <si>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</si>
  <si>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</si>
  <si>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</si>
  <si>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</si>
  <si>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</si>
  <si>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</si>
  <si>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</si>
  <si>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</si>
  <si>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</si>
  <si>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</si>
  <si>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</si>
  <si>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</si>
  <si>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</si>
  <si>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</si>
  <si>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</si>
  <si>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</si>
  <si>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</si>
  <si>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</si>
  <si>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</si>
  <si>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</si>
  <si>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</si>
  <si>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</si>
  <si>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</si>
  <si>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</si>
  <si>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</si>
  <si>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</si>
  <si>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</si>
  <si>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</si>
  <si>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</si>
  <si>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</si>
  <si>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</si>
  <si>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</si>
  <si>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</si>
  <si>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</si>
  <si>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</si>
  <si>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</si>
  <si>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</si>
  <si>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</si>
  <si>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</si>
  <si>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</si>
  <si>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</si>
  <si>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</si>
  <si>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</si>
  <si>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</si>
  <si>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</si>
  <si>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</si>
  <si>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</si>
  <si>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</si>
  <si>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</si>
  <si>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</si>
  <si>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</si>
  <si>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</si>
  <si>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</si>
  <si>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</si>
  <si>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</si>
  <si>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</si>
  <si>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</si>
  <si>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</si>
  <si>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</si>
  <si>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</si>
  <si>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</si>
  <si>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</si>
  <si>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</si>
  <si>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</si>
  <si>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</si>
  <si>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</si>
  <si>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</si>
  <si>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</si>
  <si>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</si>
  <si>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</si>
  <si>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</si>
  <si>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</si>
  <si>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</si>
  <si>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</si>
  <si>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</si>
  <si>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</si>
  <si>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</si>
  <si>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</si>
  <si>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</si>
  <si>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</si>
  <si>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</si>
  <si>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</si>
  <si>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</si>
  <si>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</si>
  <si>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</si>
  <si>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</si>
  <si>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</si>
  <si>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</si>
  <si>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</si>
  <si>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</si>
  <si>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</si>
  <si>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</si>
  <si>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</si>
  <si>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</si>
  <si>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</si>
  <si>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</si>
  <si>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</si>
  <si>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</si>
  <si>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</si>
  <si>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</si>
  <si>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</si>
  <si>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</si>
  <si>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</si>
  <si>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</si>
  <si>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</si>
  <si>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</si>
  <si>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</si>
  <si>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</si>
  <si>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</si>
  <si>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</si>
  <si>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</si>
  <si>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</si>
  <si>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</si>
  <si>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</si>
  <si>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</si>
  <si>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</si>
  <si>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</si>
  <si>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</si>
  <si>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</si>
  <si>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</si>
  <si>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</si>
  <si>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</si>
  <si>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</si>
  <si>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</si>
  <si>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</si>
  <si>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</si>
  <si>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</si>
  <si>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</si>
  <si>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</si>
  <si>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</si>
  <si>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</si>
  <si>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</si>
  <si>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</si>
  <si>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</si>
  <si>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</si>
  <si>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</si>
  <si>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</si>
  <si>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</si>
  <si>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</si>
  <si>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</si>
  <si>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</si>
  <si>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</si>
  <si>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</si>
  <si>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</si>
  <si>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</si>
  <si>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</si>
  <si>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</si>
  <si>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</si>
  <si>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</si>
  <si>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</si>
  <si>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</si>
  <si>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</si>
  <si>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</si>
  <si>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</si>
  <si>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</si>
  <si>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</si>
  <si>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</si>
  <si>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</si>
  <si>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</si>
  <si>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</si>
  <si>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</si>
  <si>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</si>
  <si>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</si>
  <si>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</si>
  <si>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</si>
  <si>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</si>
  <si>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</si>
  <si>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</si>
  <si>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</si>
  <si>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</si>
  <si>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</si>
  <si>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</si>
  <si>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</si>
  <si>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</si>
  <si>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</si>
  <si>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</si>
  <si>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</si>
  <si>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</si>
  <si>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</si>
  <si>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</si>
  <si>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</si>
  <si>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</si>
  <si>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</si>
  <si>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</si>
  <si>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</si>
  <si>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</si>
  <si>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</si>
  <si>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</si>
  <si>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</si>
  <si>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</si>
  <si>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</si>
  <si>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</si>
  <si>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</si>
  <si>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</si>
  <si>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</si>
  <si>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</si>
  <si>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</si>
  <si>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</si>
  <si>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</si>
  <si>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</si>
  <si>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</si>
  <si>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</si>
  <si>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</si>
  <si>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</si>
  <si>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</si>
  <si>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</si>
  <si>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</si>
  <si>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</si>
  <si>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</si>
  <si>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</si>
  <si>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</si>
  <si>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</si>
  <si>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</si>
  <si>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</si>
  <si>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</si>
  <si>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</si>
  <si>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</si>
  <si>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</si>
  <si>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</si>
  <si>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</si>
  <si>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</si>
  <si>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</si>
  <si>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</si>
  <si>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</si>
  <si>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</si>
  <si>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</si>
  <si>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</si>
  <si>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</si>
  <si>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</si>
  <si>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</si>
  <si>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</si>
  <si>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</si>
  <si>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</si>
  <si>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</si>
  <si>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</si>
  <si>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</si>
  <si>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</si>
  <si>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</si>
  <si>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</si>
  <si>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</si>
  <si>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</si>
  <si>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</si>
  <si>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</si>
  <si>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</si>
  <si>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</si>
  <si>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</si>
  <si>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</si>
  <si>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</si>
  <si>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</si>
  <si>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</si>
  <si>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</si>
  <si>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</si>
  <si>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</si>
  <si>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</si>
  <si>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</si>
  <si>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</si>
  <si>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</si>
  <si>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</si>
  <si>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</si>
  <si>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</si>
  <si>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</si>
  <si>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</si>
  <si>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</si>
  <si>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</si>
  <si>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</si>
  <si>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</si>
  <si>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</si>
  <si>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</si>
  <si>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</si>
  <si>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</si>
  <si>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</si>
  <si>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</si>
  <si>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</si>
  <si>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</si>
  <si>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</si>
  <si>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</si>
  <si>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</si>
  <si>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</si>
  <si>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</si>
  <si>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</si>
  <si>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</si>
  <si>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</si>
  <si>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</si>
  <si>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</si>
  <si>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</si>
  <si>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</si>
  <si>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</si>
  <si>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</si>
  <si>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</si>
  <si>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</si>
  <si>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</si>
  <si>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</si>
  <si>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</si>
  <si>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</si>
  <si>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</si>
  <si>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</si>
  <si>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</si>
  <si>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</si>
  <si>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</si>
  <si>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</si>
  <si>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</si>
  <si>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</si>
  <si>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</si>
  <si>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</si>
  <si>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</si>
  <si>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</si>
  <si>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</si>
  <si>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</si>
  <si>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</si>
  <si>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</si>
  <si>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</si>
  <si>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</si>
  <si>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</si>
  <si>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</si>
  <si>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</si>
  <si>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</si>
  <si>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</si>
  <si>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</si>
  <si>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</si>
  <si>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</si>
  <si>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</si>
  <si>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</si>
  <si>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</si>
  <si>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</si>
  <si>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</si>
  <si>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</si>
  <si>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</si>
  <si>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</si>
  <si>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</si>
  <si>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</si>
  <si>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</si>
  <si>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</si>
  <si>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</si>
  <si>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</si>
  <si>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</si>
  <si>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</si>
  <si>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</si>
  <si>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</si>
  <si>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</si>
  <si>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</si>
  <si>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</si>
  <si>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</si>
  <si>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</si>
  <si>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</si>
  <si>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</si>
  <si>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</si>
  <si>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</si>
  <si>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</si>
  <si>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</si>
  <si>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</si>
  <si>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</si>
  <si>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</si>
  <si>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</si>
  <si>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</si>
  <si>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</si>
  <si>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</si>
  <si>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</si>
  <si>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</si>
  <si>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</si>
  <si>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</si>
  <si>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</si>
  <si>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</si>
  <si>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</si>
  <si>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</si>
  <si>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</si>
  <si>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</si>
  <si>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</si>
  <si>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</si>
  <si>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</si>
  <si>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</si>
  <si>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</si>
  <si>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</si>
  <si>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</si>
  <si>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</si>
  <si>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</si>
  <si>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</si>
  <si>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</si>
  <si>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</si>
  <si>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</si>
  <si>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</si>
  <si>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</si>
  <si>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</si>
  <si>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</si>
  <si>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</si>
  <si>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</si>
  <si>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</si>
  <si>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</si>
  <si>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</si>
  <si>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</si>
  <si>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</si>
  <si>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</si>
  <si>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</si>
  <si>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</si>
  <si>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</si>
  <si>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</si>
  <si>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</si>
  <si>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</si>
  <si>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</si>
  <si>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</si>
  <si>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</si>
  <si>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</si>
  <si>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</si>
  <si>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</si>
  <si>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</si>
  <si>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</si>
  <si>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</si>
  <si>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</si>
  <si>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</si>
  <si>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</si>
  <si>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</si>
  <si>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</si>
  <si>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</si>
  <si>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</si>
  <si>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</si>
  <si>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</si>
  <si>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</si>
  <si>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</si>
  <si>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</si>
  <si>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</si>
  <si>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</si>
  <si>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</si>
  <si>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</si>
  <si>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</si>
  <si>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</si>
  <si>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</si>
  <si>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</si>
  <si>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</si>
  <si>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</si>
  <si>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</si>
  <si>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</si>
  <si>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</si>
  <si>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</si>
  <si>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</si>
  <si>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</si>
  <si>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</si>
  <si>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</si>
  <si>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</si>
  <si>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</si>
  <si>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</si>
  <si>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</si>
  <si>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</si>
  <si>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</si>
  <si>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</si>
  <si>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</si>
  <si>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</si>
  <si>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</si>
  <si>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</si>
  <si>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</si>
  <si>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</si>
  <si>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</si>
  <si>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</si>
  <si>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</si>
  <si>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</si>
  <si>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</si>
  <si>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</si>
  <si>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</si>
  <si>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</si>
  <si>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</si>
  <si>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</si>
  <si>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</si>
  <si>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</si>
  <si>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</si>
  <si>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</si>
  <si>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</si>
  <si>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</si>
  <si>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</si>
  <si>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</si>
  <si>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</si>
  <si>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</si>
  <si>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</si>
  <si>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</si>
  <si>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</si>
  <si>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</si>
  <si>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</si>
  <si>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</si>
  <si>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</si>
  <si>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</si>
  <si>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</si>
  <si>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</si>
  <si>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</si>
  <si>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</si>
  <si>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</si>
  <si>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</si>
  <si>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</si>
  <si>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</si>
  <si>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</si>
  <si>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</si>
  <si>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</si>
  <si>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</si>
  <si>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</si>
  <si>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</si>
  <si>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</si>
  <si>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</si>
  <si>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</si>
  <si>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</si>
  <si>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</si>
  <si>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</si>
  <si>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</si>
  <si>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</si>
  <si>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</si>
  <si>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</si>
  <si>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</si>
  <si>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</si>
  <si>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</si>
  <si>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</si>
  <si>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</si>
  <si>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</si>
  <si>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</si>
  <si>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</si>
  <si>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</si>
  <si>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</si>
  <si>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</si>
  <si>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</si>
  <si>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</si>
  <si>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</si>
  <si>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</si>
  <si>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</si>
  <si>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</si>
  <si>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</si>
  <si>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</si>
  <si>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</si>
  <si>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</si>
  <si>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</si>
  <si>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</si>
  <si>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</si>
  <si>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</si>
  <si>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</si>
  <si>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</si>
  <si>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</si>
  <si>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</si>
  <si>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</si>
  <si>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</si>
  <si>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</si>
  <si>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</si>
  <si>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</si>
  <si>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</si>
  <si>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</si>
  <si>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</si>
  <si>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</si>
  <si>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</si>
  <si>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</si>
  <si>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</si>
  <si>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</si>
  <si>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</si>
  <si>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</si>
  <si>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</si>
  <si>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</si>
  <si>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</si>
  <si>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</si>
  <si>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</si>
  <si>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</si>
  <si>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</si>
  <si>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</si>
  <si>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</si>
  <si>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</si>
  <si>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</si>
  <si>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</si>
  <si>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</si>
  <si>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</si>
  <si>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</si>
  <si>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</si>
  <si>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</si>
  <si>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</si>
  <si>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</si>
  <si>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</si>
  <si>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</si>
  <si>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</si>
  <si>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</si>
  <si>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</si>
  <si>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</si>
  <si>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</si>
  <si>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</si>
  <si>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</si>
  <si>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</si>
  <si>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</si>
  <si>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</si>
  <si>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</si>
  <si>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</si>
  <si>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</si>
  <si>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</si>
  <si>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</si>
  <si>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</si>
  <si>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</si>
  <si>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</si>
  <si>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</si>
  <si>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</si>
  <si>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</si>
  <si>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</si>
  <si>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</si>
  <si>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</si>
  <si>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</si>
  <si>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</si>
  <si>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</si>
  <si>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</si>
  <si>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</si>
  <si>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</si>
  <si>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</si>
  <si>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</si>
  <si>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</si>
  <si>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</si>
  <si>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</si>
  <si>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</si>
  <si>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</si>
  <si>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</si>
  <si>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</si>
  <si>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</si>
  <si>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</si>
  <si>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</si>
  <si>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</si>
  <si>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</si>
  <si>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</si>
  <si>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</si>
  <si>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</si>
  <si>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</si>
  <si>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</si>
  <si>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</si>
  <si>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</si>
  <si>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</si>
  <si>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</si>
  <si>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</si>
  <si>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</si>
  <si>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</si>
  <si>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</si>
  <si>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</si>
  <si>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</si>
  <si>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</si>
  <si>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</si>
  <si>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</si>
  <si>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</si>
  <si>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</si>
  <si>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</si>
  <si>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</si>
  <si>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</si>
  <si>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</si>
  <si>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</si>
  <si>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</si>
  <si>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</si>
  <si>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</si>
  <si>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</si>
  <si>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</si>
  <si>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</si>
  <si>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</si>
  <si>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</si>
  <si>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</si>
  <si>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</si>
  <si>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</si>
  <si>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</si>
  <si>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</si>
  <si>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</si>
  <si>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</si>
  <si>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</si>
  <si>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</si>
  <si>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</si>
  <si>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</si>
  <si>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</si>
  <si>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</si>
  <si>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</si>
  <si>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</si>
  <si>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</si>
  <si>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</si>
  <si>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</si>
  <si>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</si>
  <si>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</si>
  <si>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</si>
  <si>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</si>
  <si>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</si>
  <si>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</si>
  <si>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</si>
  <si>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</si>
  <si>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</si>
  <si>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</si>
  <si>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</si>
  <si>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</si>
  <si>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</si>
  <si>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</si>
  <si>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</si>
  <si>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</si>
  <si>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</si>
  <si>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</si>
  <si>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</si>
  <si>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</si>
  <si>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</si>
  <si>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</si>
  <si>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</si>
  <si>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</si>
  <si>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</si>
  <si>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</si>
  <si>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</si>
  <si>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</si>
  <si>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</si>
  <si>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</si>
  <si>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</si>
  <si>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</si>
  <si>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</si>
  <si>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</si>
  <si>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</si>
  <si>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</si>
  <si>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</si>
  <si>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</si>
  <si>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</si>
  <si>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</si>
  <si>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</si>
  <si>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</si>
  <si>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</si>
  <si>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</si>
  <si>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</si>
  <si>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</si>
  <si>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</si>
  <si>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</si>
  <si>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</si>
  <si>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</si>
  <si>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</si>
  <si>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</si>
  <si>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</si>
  <si>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</si>
  <si>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</si>
  <si>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</si>
  <si>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</si>
  <si>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</si>
  <si>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</si>
  <si>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</si>
  <si>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</si>
  <si>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</si>
  <si>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</si>
  <si>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</si>
  <si>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</si>
  <si>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</si>
  <si>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</si>
  <si>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</si>
  <si>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</si>
  <si>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</si>
  <si>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</si>
  <si>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</si>
  <si>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</si>
  <si>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</si>
  <si>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</si>
  <si>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</si>
  <si>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</si>
  <si>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</si>
  <si>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</si>
  <si>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</si>
  <si>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</si>
  <si>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</si>
  <si>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</si>
  <si>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</si>
  <si>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</si>
  <si>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</si>
  <si>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</si>
  <si>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</si>
  <si>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</si>
  <si>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</si>
  <si>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</si>
  <si>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</si>
  <si>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</si>
  <si>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</si>
  <si>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</si>
  <si>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</si>
  <si>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</si>
  <si>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</si>
  <si>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</si>
  <si>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</si>
  <si>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</si>
  <si>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</si>
  <si>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</si>
  <si>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</si>
  <si>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</si>
  <si>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</si>
  <si>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</si>
  <si>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</si>
  <si>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</si>
  <si>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</si>
  <si>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</si>
  <si>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</si>
  <si>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</si>
  <si>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</si>
  <si>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</si>
  <si>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</si>
  <si>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</si>
  <si>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</si>
  <si>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</si>
  <si>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</si>
  <si>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</si>
  <si>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</si>
  <si>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</si>
  <si>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</si>
  <si>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</si>
  <si>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</si>
  <si>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</si>
  <si>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</si>
  <si>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</si>
  <si>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</si>
  <si>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</si>
  <si>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</si>
  <si>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</si>
  <si>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</si>
  <si>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</si>
  <si>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</si>
  <si>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</si>
  <si>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</si>
  <si>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</si>
  <si>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</si>
  <si>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</si>
  <si>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</si>
  <si>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</si>
  <si>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</si>
  <si>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</si>
  <si>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</si>
  <si>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</si>
  <si>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</si>
  <si>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</si>
  <si>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</si>
  <si>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</si>
  <si>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</si>
  <si>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</si>
  <si>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</si>
  <si>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</si>
  <si>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</si>
  <si>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</si>
  <si>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</si>
  <si>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</si>
  <si>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</si>
  <si>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</si>
  <si>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</si>
  <si>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</si>
  <si>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</si>
  <si>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</si>
  <si>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</si>
  <si>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</si>
  <si>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</si>
  <si>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</si>
  <si>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</si>
  <si>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</si>
  <si>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</si>
  <si>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</si>
  <si>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</si>
  <si>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</si>
  <si>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</si>
  <si>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</si>
  <si>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</si>
  <si>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</si>
  <si>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</si>
  <si>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</si>
  <si>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</si>
  <si>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</si>
  <si>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</si>
  <si>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</si>
  <si>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</si>
  <si>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</si>
  <si>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</si>
  <si>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</si>
  <si>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</si>
  <si>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</si>
  <si>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</si>
  <si>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</si>
  <si>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</si>
  <si>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</si>
  <si>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</si>
  <si>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</si>
  <si>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</si>
  <si>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</si>
  <si>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</si>
  <si>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</si>
  <si>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</si>
  <si>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</si>
  <si>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</si>
  <si>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</si>
  <si>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</si>
  <si>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</si>
  <si>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</si>
  <si>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</si>
  <si>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</si>
  <si>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</si>
  <si>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</si>
  <si>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</si>
  <si>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</si>
  <si>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</si>
  <si>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</si>
  <si>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</si>
  <si>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</si>
  <si>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</si>
  <si>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</si>
  <si>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</si>
  <si>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</si>
  <si>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</si>
  <si>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</si>
  <si>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</si>
  <si>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</si>
  <si>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</si>
  <si>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</si>
  <si>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</si>
  <si>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</si>
  <si>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</si>
  <si>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</si>
  <si>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</si>
  <si>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</si>
  <si>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</si>
  <si>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</si>
  <si>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</si>
  <si>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</si>
  <si>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</si>
  <si>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</si>
  <si>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</si>
  <si>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</si>
  <si>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</si>
  <si>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</si>
  <si>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</si>
  <si>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</si>
  <si>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</si>
  <si>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</si>
  <si>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</si>
  <si>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</si>
  <si>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</si>
  <si>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</si>
  <si>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</si>
  <si>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</si>
  <si>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</si>
  <si>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</si>
  <si>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</si>
  <si>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</si>
  <si>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</si>
  <si>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</si>
  <si>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</si>
  <si>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</si>
  <si>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</si>
  <si>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</si>
  <si>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</si>
  <si>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</si>
  <si>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</si>
  <si>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</si>
  <si>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</si>
  <si>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</si>
  <si>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</si>
  <si>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</si>
  <si>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</si>
  <si>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</si>
  <si>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</si>
  <si>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</si>
  <si>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</si>
  <si>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</si>
  <si>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</si>
  <si>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</si>
  <si>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</si>
  <si>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</si>
  <si>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</si>
  <si>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</si>
  <si>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</si>
  <si>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</si>
  <si>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</si>
  <si>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</si>
  <si>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</si>
  <si>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</si>
  <si>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</si>
  <si>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</si>
  <si>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</si>
  <si>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</si>
  <si>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</si>
  <si>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</si>
  <si>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</si>
  <si>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</si>
  <si>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</si>
  <si>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</si>
  <si>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</si>
  <si>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</si>
  <si>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</si>
  <si>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</si>
  <si>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</si>
  <si>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</si>
  <si>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</si>
  <si>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</si>
  <si>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</si>
  <si>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</si>
  <si>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</si>
  <si>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</si>
  <si>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</si>
  <si>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</si>
  <si>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</si>
  <si>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</si>
  <si>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</si>
  <si>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</si>
  <si>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</si>
  <si>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</si>
  <si>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</si>
  <si>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</si>
  <si>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</si>
  <si>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</si>
  <si>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</si>
  <si>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</si>
  <si>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</si>
  <si>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</si>
  <si>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</si>
  <si>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</si>
  <si>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</si>
  <si>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</si>
  <si>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</si>
  <si>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</si>
  <si>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</si>
  <si>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</si>
  <si>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</si>
  <si>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</si>
  <si>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</si>
  <si>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</si>
  <si>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</si>
  <si>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</si>
  <si>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</si>
  <si>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</si>
  <si>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</si>
  <si>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</si>
  <si>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</si>
  <si>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</si>
  <si>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</si>
  <si>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</si>
  <si>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</si>
  <si>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</si>
  <si>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</si>
  <si>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</si>
  <si>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</si>
  <si>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</si>
  <si>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</si>
  <si>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</si>
  <si>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</si>
  <si>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</si>
  <si>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</si>
  <si>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</si>
  <si>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</si>
  <si>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</si>
  <si>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</si>
  <si>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</si>
  <si>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</si>
  <si>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</si>
  <si>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</si>
  <si>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</si>
  <si>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</si>
  <si>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</si>
  <si>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</si>
  <si>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</si>
  <si>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</si>
  <si>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</si>
  <si>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</si>
  <si>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</si>
  <si>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</si>
  <si>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</si>
  <si>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</si>
  <si>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</si>
  <si>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</si>
  <si>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</si>
  <si>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</si>
  <si>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</si>
  <si>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</si>
  <si>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</si>
  <si>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</si>
  <si>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</si>
  <si>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</si>
  <si>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</si>
  <si>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</si>
  <si>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</si>
  <si>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</si>
  <si>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</si>
  <si>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</si>
  <si>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</si>
  <si>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</si>
  <si>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</si>
  <si>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</si>
  <si>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</si>
  <si>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</si>
  <si>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</si>
  <si>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</si>
  <si>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</si>
  <si>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</si>
  <si>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</si>
  <si>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</si>
  <si>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</si>
  <si>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</si>
  <si>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</si>
  <si>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</si>
  <si>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</si>
  <si>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</si>
  <si>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</si>
  <si>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</si>
  <si>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</si>
  <si>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</si>
  <si>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</si>
  <si>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</si>
  <si>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</si>
  <si>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</si>
  <si>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</si>
  <si>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</si>
  <si>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</si>
  <si>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</si>
  <si>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</si>
  <si>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</si>
  <si>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</si>
  <si>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</si>
  <si>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</si>
  <si>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</si>
  <si>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</si>
  <si>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</si>
  <si>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</si>
  <si>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</si>
  <si>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</si>
  <si>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</si>
  <si>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</si>
  <si>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</si>
  <si>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</si>
  <si>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</si>
  <si>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</si>
  <si>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</si>
  <si>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</si>
  <si>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</si>
  <si>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</si>
  <si>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</si>
  <si>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</si>
  <si>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</si>
  <si>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</si>
  <si>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</si>
  <si>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</si>
  <si>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</si>
  <si>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</si>
  <si>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</si>
  <si>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</si>
  <si>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</si>
  <si>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</si>
  <si>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</si>
  <si>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</si>
  <si>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</si>
  <si>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</si>
  <si>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</si>
  <si>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</si>
  <si>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</si>
  <si>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</si>
  <si>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</si>
  <si>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</si>
  <si>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</si>
  <si>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</si>
  <si>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</si>
  <si>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</si>
  <si>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</si>
  <si>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</si>
  <si>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</si>
  <si>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</si>
  <si>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</si>
  <si>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</si>
  <si>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</si>
  <si>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</si>
  <si>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</si>
  <si>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</si>
  <si>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</si>
  <si>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</si>
  <si>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</si>
  <si>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</si>
  <si>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</si>
  <si>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</si>
  <si>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</si>
  <si>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</si>
  <si>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</si>
  <si>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</si>
  <si>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</si>
  <si>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</si>
  <si>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</si>
  <si>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</si>
  <si>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</si>
  <si>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</si>
  <si>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</si>
  <si>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</si>
  <si>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</si>
  <si>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</si>
  <si>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</si>
  <si>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</si>
  <si>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</si>
  <si>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</si>
  <si>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</si>
  <si>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</si>
  <si>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</si>
  <si>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</si>
  <si>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</si>
  <si>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</si>
  <si>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</si>
  <si>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</si>
  <si>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</si>
  <si>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</si>
  <si>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</si>
  <si>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</si>
  <si>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</si>
  <si>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</si>
  <si>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</si>
  <si>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</si>
  <si>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</si>
  <si>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</si>
  <si>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</si>
  <si>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</si>
  <si>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</si>
  <si>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</si>
  <si>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</si>
  <si>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</si>
  <si>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</si>
  <si>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</si>
  <si>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</si>
  <si>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</si>
  <si>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</si>
  <si>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</si>
  <si>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</si>
  <si>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</si>
  <si>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</si>
  <si>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</si>
  <si>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</si>
  <si>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</si>
  <si>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</si>
  <si>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</si>
  <si>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</si>
  <si>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</si>
  <si>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</si>
  <si>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</si>
  <si>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</si>
  <si>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</si>
  <si>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</si>
  <si>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</si>
  <si>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</si>
  <si>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</si>
  <si>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</si>
  <si>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</si>
  <si>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</si>
  <si>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</si>
  <si>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</si>
  <si>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</si>
  <si>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</si>
  <si>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</si>
  <si>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</si>
  <si>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</si>
  <si>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</si>
  <si>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</si>
  <si>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</si>
  <si>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</si>
  <si>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</si>
  <si>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</si>
  <si>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</si>
  <si>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</si>
  <si>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</si>
  <si>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</si>
  <si>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</si>
  <si>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</si>
  <si>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</si>
  <si>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</si>
  <si>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</si>
  <si>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</si>
  <si>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</si>
  <si>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</si>
  <si>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</si>
  <si>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</si>
  <si>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</si>
  <si>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</si>
  <si>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</si>
  <si>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</si>
  <si>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</si>
  <si>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</si>
  <si>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</si>
  <si>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</si>
  <si>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</si>
  <si>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</si>
  <si>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</si>
  <si>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</si>
  <si>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</si>
  <si>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</si>
  <si>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</si>
  <si>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</si>
  <si>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</si>
  <si>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</si>
  <si>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</si>
  <si>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</si>
  <si>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</si>
  <si>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</si>
  <si>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</si>
  <si>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</si>
  <si>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</si>
  <si>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</si>
  <si>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</si>
  <si>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</si>
  <si>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</si>
  <si>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</si>
  <si>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</si>
  <si>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</si>
  <si>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</si>
  <si>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</si>
  <si>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</si>
  <si>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</si>
  <si>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</si>
  <si>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</si>
  <si>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</si>
  <si>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</si>
  <si>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</si>
  <si>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</si>
  <si>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</si>
  <si>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</si>
  <si>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</si>
  <si>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</si>
  <si>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</si>
  <si>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</si>
  <si>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</si>
  <si>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</si>
  <si>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</si>
  <si>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</si>
  <si>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</si>
  <si>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</si>
  <si>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</si>
  <si>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</si>
  <si>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</si>
  <si>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</si>
  <si>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</si>
  <si>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</si>
  <si>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</si>
  <si>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</si>
  <si>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</si>
  <si>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</si>
  <si>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</si>
  <si>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</si>
  <si>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</si>
  <si>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</si>
  <si>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</si>
  <si>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</si>
  <si>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</si>
  <si>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</si>
  <si>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</si>
  <si>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</si>
  <si>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</si>
  <si>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</si>
  <si>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</si>
  <si>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</si>
  <si>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</si>
  <si>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</si>
  <si>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</si>
  <si>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</si>
  <si>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</si>
  <si>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</si>
  <si>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</si>
  <si>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</si>
  <si>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</si>
  <si>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</si>
  <si>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</si>
  <si>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</si>
  <si>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</si>
  <si>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</si>
  <si>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</si>
  <si>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</si>
  <si>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</si>
  <si>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</si>
  <si>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</si>
  <si>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</si>
  <si>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</si>
  <si>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</si>
  <si>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</si>
  <si>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</si>
  <si>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</si>
  <si>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</si>
  <si>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</si>
  <si>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</si>
  <si>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</si>
  <si>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</si>
  <si>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</si>
  <si>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</si>
  <si>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</si>
  <si>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</si>
  <si>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</si>
  <si>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</si>
  <si>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</si>
  <si>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</si>
  <si>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</si>
  <si>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</si>
  <si>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</si>
  <si>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</si>
  <si>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</si>
  <si>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</si>
  <si>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</si>
  <si>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</si>
  <si>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</si>
  <si>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</si>
  <si>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</si>
  <si>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</si>
  <si>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</si>
  <si>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</si>
  <si>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</si>
  <si>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</si>
  <si>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</si>
  <si>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</si>
  <si>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</si>
  <si>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</si>
  <si>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</si>
  <si>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</si>
  <si>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</si>
  <si>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</si>
  <si>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</si>
  <si>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</si>
  <si>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</si>
  <si>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</si>
  <si>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</si>
  <si>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</si>
  <si>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</si>
  <si>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</si>
  <si>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</si>
  <si>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</si>
  <si>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</si>
  <si>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</si>
  <si>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</si>
  <si>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</si>
  <si>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</si>
  <si>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</si>
  <si>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</si>
  <si>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</si>
  <si>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</si>
  <si>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</si>
  <si>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</si>
  <si>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</si>
  <si>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</si>
  <si>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</si>
  <si>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</si>
  <si>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</si>
  <si>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</si>
  <si>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</si>
  <si>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</si>
  <si>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</si>
  <si>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</si>
  <si>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</si>
  <si>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</si>
  <si>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</si>
  <si>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</si>
  <si>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</si>
  <si>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</si>
  <si>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</si>
  <si>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</si>
  <si>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</si>
  <si>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</si>
  <si>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</si>
  <si>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</si>
  <si>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</si>
  <si>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</si>
  <si>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</si>
  <si>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</si>
  <si>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</si>
  <si>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</si>
  <si>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</si>
  <si>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</si>
  <si>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</si>
  <si>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</si>
  <si>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</si>
  <si>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</si>
  <si>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</si>
  <si>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</si>
  <si>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</si>
  <si>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</si>
  <si>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</si>
  <si>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</si>
  <si>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</si>
  <si>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</si>
  <si>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</si>
  <si>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</si>
  <si>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</si>
  <si>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</si>
  <si>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</si>
  <si>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</si>
  <si>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</si>
  <si>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</si>
  <si>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</si>
  <si>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</si>
  <si>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</si>
  <si>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</si>
  <si>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</si>
  <si>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</si>
  <si>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</si>
  <si>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</si>
  <si>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</si>
  <si>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</si>
  <si>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</si>
  <si>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</si>
  <si>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</si>
  <si>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</si>
  <si>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</si>
  <si>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</si>
  <si>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</si>
  <si>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</si>
  <si>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</si>
  <si>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</si>
  <si>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</si>
  <si>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</si>
  <si>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</si>
  <si>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</si>
  <si>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</si>
  <si>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</si>
  <si>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</si>
  <si>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</si>
  <si>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</si>
  <si>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</si>
  <si>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</si>
  <si>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</si>
  <si>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</si>
  <si>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</si>
  <si>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</si>
  <si>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</si>
  <si>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</si>
  <si>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</si>
  <si>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</si>
  <si>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</si>
  <si>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</si>
  <si>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</si>
  <si>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</si>
  <si>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</si>
  <si>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</si>
  <si>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</si>
  <si>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</si>
  <si>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</si>
  <si>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</si>
  <si>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</si>
  <si>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</si>
  <si>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</si>
  <si>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</si>
  <si>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</si>
  <si>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</si>
  <si>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</si>
  <si>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</si>
  <si>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</si>
  <si>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</si>
  <si>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</si>
  <si>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</si>
  <si>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</si>
  <si>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</si>
  <si>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</si>
  <si>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</si>
  <si>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</si>
  <si>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</si>
  <si>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</si>
  <si>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</si>
  <si>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</si>
  <si>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</si>
  <si>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</si>
  <si>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</si>
  <si>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</si>
  <si>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</si>
  <si>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</si>
  <si>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</si>
  <si>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</si>
  <si>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</si>
  <si>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</si>
  <si>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</si>
  <si>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</si>
  <si>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</si>
  <si>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</si>
  <si>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</si>
  <si>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</si>
  <si>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</si>
  <si>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</si>
  <si>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</si>
  <si>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</si>
  <si>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</si>
  <si>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</si>
  <si>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</si>
  <si>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</si>
  <si>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</si>
  <si>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</si>
  <si>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</si>
  <si>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</si>
  <si>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</si>
  <si>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</si>
  <si>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</si>
  <si>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</si>
  <si>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</si>
  <si>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</si>
  <si>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</si>
  <si>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</si>
  <si>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</si>
  <si>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</si>
  <si>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</si>
  <si>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</si>
  <si>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</si>
  <si>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</si>
  <si>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</si>
  <si>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</si>
  <si>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</si>
  <si>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</si>
  <si>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</si>
  <si>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</si>
  <si>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</si>
  <si>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</si>
  <si>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</si>
  <si>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</si>
  <si>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</si>
  <si>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</si>
  <si>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</si>
  <si>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</si>
  <si>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</si>
  <si>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</si>
  <si>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</si>
  <si>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</si>
  <si>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</si>
  <si>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</si>
  <si>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</si>
  <si>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</si>
  <si>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</si>
  <si>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</si>
  <si>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</si>
  <si>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</si>
  <si>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</si>
  <si>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</si>
  <si>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</si>
  <si>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</si>
  <si>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</si>
  <si>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</si>
  <si>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</si>
  <si>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</si>
  <si>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</si>
  <si>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</si>
  <si>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</si>
  <si>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</si>
  <si>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</si>
  <si>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</si>
  <si>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</si>
  <si>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</si>
  <si>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</si>
  <si>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</si>
  <si>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</si>
  <si>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</si>
  <si>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</si>
  <si>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</si>
  <si>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</si>
  <si>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</si>
  <si>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</si>
  <si>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</si>
  <si>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</si>
  <si>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</si>
  <si>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</si>
  <si>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</si>
  <si>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</si>
  <si>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</si>
  <si>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</si>
  <si>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</si>
  <si>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</si>
  <si>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</si>
  <si>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</si>
  <si>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</si>
  <si>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</si>
  <si>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</si>
  <si>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</si>
  <si>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</si>
  <si>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</si>
  <si>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</si>
  <si>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</si>
  <si>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</si>
  <si>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</si>
  <si>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</si>
  <si>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</si>
  <si>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</si>
  <si>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</si>
  <si>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</si>
  <si>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</si>
  <si>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</si>
  <si>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</si>
  <si>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</si>
  <si>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</si>
  <si>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</si>
  <si>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</si>
  <si>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</si>
  <si>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</si>
  <si>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</si>
  <si>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</si>
  <si>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</si>
  <si>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</si>
  <si>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</si>
  <si>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</si>
  <si>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</si>
  <si>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</si>
  <si>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</si>
  <si>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</si>
  <si>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</si>
  <si>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</si>
  <si>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</si>
  <si>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</si>
  <si>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</si>
  <si>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</si>
  <si>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</si>
  <si>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</si>
  <si>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</si>
  <si>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</si>
  <si>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</si>
  <si>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</si>
  <si>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</si>
  <si>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</si>
  <si>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</si>
  <si>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</si>
  <si>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</si>
  <si>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</si>
  <si>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</si>
  <si>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</si>
  <si>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</si>
  <si>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</si>
  <si>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</si>
  <si>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</si>
  <si>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</si>
  <si>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</si>
  <si>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</si>
  <si>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</si>
  <si>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</si>
  <si>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</si>
  <si>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</si>
  <si>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</si>
  <si>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</si>
  <si>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</si>
  <si>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</si>
  <si>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</si>
  <si>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</si>
  <si>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</si>
  <si>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</si>
  <si>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</si>
  <si>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</si>
  <si>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</si>
  <si>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</si>
  <si>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</si>
  <si>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</si>
  <si>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</si>
  <si>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</si>
  <si>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</si>
  <si>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</si>
  <si>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</si>
  <si>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</si>
  <si>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</si>
  <si>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</si>
  <si>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</si>
  <si>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</si>
  <si>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</si>
  <si>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</si>
  <si>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</si>
  <si>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</si>
  <si>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</si>
  <si>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</si>
  <si>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</si>
  <si>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</si>
  <si>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</si>
  <si>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</si>
  <si>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</si>
  <si>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</si>
  <si>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</si>
  <si>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</si>
  <si>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</si>
  <si>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</si>
  <si>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</si>
  <si>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</si>
  <si>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</si>
  <si>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</si>
  <si>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</si>
  <si>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</si>
  <si>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</si>
  <si>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</si>
  <si>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</si>
  <si>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</si>
  <si>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</si>
  <si>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</si>
  <si>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</si>
  <si>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</si>
  <si>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</si>
  <si>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</si>
  <si>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</si>
  <si>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</si>
  <si>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</si>
  <si>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</si>
  <si>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</si>
  <si>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</si>
  <si>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</si>
  <si>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</si>
  <si>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</si>
  <si>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</si>
  <si>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</si>
  <si>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</si>
  <si>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</si>
  <si>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</si>
  <si>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</si>
  <si>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</si>
  <si>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</si>
  <si>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</si>
  <si>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</si>
  <si>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</si>
  <si>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</si>
  <si>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</si>
  <si>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</si>
  <si>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</si>
  <si>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</si>
  <si>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</si>
  <si>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</si>
  <si>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</si>
  <si>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</si>
  <si>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</si>
  <si>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</si>
  <si>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</si>
  <si>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</si>
  <si>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</si>
  <si>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</si>
  <si>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</si>
  <si>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</si>
  <si>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</si>
  <si>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</si>
  <si>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</si>
  <si>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</si>
  <si>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</si>
  <si>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</si>
  <si>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</si>
  <si>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</si>
  <si>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</si>
  <si>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</si>
  <si>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</si>
  <si>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</si>
  <si>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</si>
  <si>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</si>
  <si>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</si>
  <si>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</si>
  <si>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</si>
  <si>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</si>
  <si>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</si>
  <si>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</si>
  <si>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</si>
  <si>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</si>
  <si>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</si>
  <si>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</si>
  <si>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</si>
  <si>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</si>
  <si>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</si>
  <si>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</si>
  <si>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</si>
  <si>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</si>
  <si>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</si>
  <si>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</si>
  <si>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</si>
  <si>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</si>
  <si>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</si>
  <si>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</si>
  <si>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</si>
  <si>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</si>
  <si>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</si>
  <si>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</si>
  <si>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</si>
  <si>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</si>
  <si>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</si>
  <si>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</si>
  <si>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</si>
  <si>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</si>
  <si>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</si>
  <si>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</si>
  <si>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</si>
  <si>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</si>
  <si>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</si>
  <si>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</si>
  <si>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</si>
  <si>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</si>
  <si>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</si>
  <si>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</si>
  <si>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</si>
  <si>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</si>
  <si>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</si>
  <si>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</si>
  <si>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</si>
  <si>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</si>
  <si>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</si>
  <si>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</si>
  <si>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</si>
  <si>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</si>
  <si>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</si>
  <si>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</si>
  <si>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</si>
  <si>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</si>
  <si>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</si>
  <si>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</si>
  <si>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</si>
  <si>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</si>
  <si>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</si>
  <si>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</si>
  <si>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</si>
  <si>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</si>
  <si>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</si>
  <si>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</si>
  <si>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</si>
  <si>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</si>
  <si>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</si>
  <si>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</si>
  <si>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</si>
  <si>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</si>
  <si>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</si>
  <si>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</si>
  <si>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</si>
  <si>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</si>
  <si>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</si>
  <si>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</si>
  <si>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</si>
  <si>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</si>
  <si>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</si>
  <si>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</si>
  <si>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</si>
  <si>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</si>
  <si>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</si>
  <si>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</si>
  <si>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</si>
  <si>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</si>
  <si>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</si>
  <si>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</si>
  <si>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</si>
  <si>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</si>
  <si>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</si>
  <si>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</si>
  <si>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</si>
  <si>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</si>
  <si>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</si>
  <si>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</si>
  <si>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</si>
  <si>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</si>
  <si>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</si>
  <si>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</si>
  <si>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</si>
  <si>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</si>
  <si>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</si>
  <si>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</si>
  <si>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</si>
  <si>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</si>
  <si>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</si>
  <si>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</si>
  <si>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</si>
  <si>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</si>
  <si>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</si>
  <si>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</si>
  <si>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</si>
  <si>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</si>
  <si>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</si>
  <si>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</si>
  <si>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</si>
  <si>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</si>
  <si>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</si>
  <si>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</si>
  <si>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</si>
  <si>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</si>
  <si>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</si>
  <si>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</si>
  <si>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</si>
  <si>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</si>
  <si>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</si>
  <si>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</si>
  <si>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</si>
  <si>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</si>
  <si>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</si>
  <si>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</si>
  <si>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</si>
  <si>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</si>
  <si>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</si>
  <si>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</si>
  <si>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</si>
  <si>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</si>
  <si>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</si>
  <si>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</si>
  <si>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</si>
  <si>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</si>
  <si>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</si>
  <si>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</si>
  <si>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</si>
  <si>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</si>
  <si>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</si>
  <si>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</si>
  <si>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</si>
  <si>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</si>
  <si>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</si>
  <si>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</si>
  <si>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</si>
  <si>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</si>
  <si>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</si>
  <si>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</si>
  <si>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</si>
  <si>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</si>
  <si>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</si>
  <si>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</si>
  <si>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</si>
  <si>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</si>
  <si>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</si>
  <si>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</si>
  <si>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</si>
  <si>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</si>
  <si>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</si>
  <si>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</si>
  <si>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</si>
  <si>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</si>
  <si>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</si>
  <si>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</si>
  <si>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</si>
  <si>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</si>
  <si>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</si>
  <si>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</si>
  <si>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</si>
  <si>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</si>
  <si>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</si>
  <si>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</si>
  <si>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</si>
  <si>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</si>
  <si>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</si>
  <si>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</si>
  <si>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</si>
  <si>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</si>
  <si>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</si>
  <si>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</si>
  <si>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</si>
  <si>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</si>
  <si>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</si>
  <si>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</si>
  <si>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</si>
  <si>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</si>
  <si>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</si>
  <si>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</si>
  <si>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</si>
  <si>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</si>
  <si>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</si>
  <si>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</si>
  <si>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</si>
  <si>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</si>
  <si>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</si>
  <si>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</si>
  <si>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</si>
  <si>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</si>
  <si>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</si>
  <si>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</si>
  <si>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</si>
  <si>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</si>
  <si>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</si>
  <si>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</si>
  <si>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</si>
  <si>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</si>
  <si>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</si>
  <si>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</si>
  <si>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</si>
  <si>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</si>
  <si>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</si>
  <si>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</si>
  <si>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</si>
  <si>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</si>
  <si>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</si>
  <si>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</si>
  <si>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</si>
  <si>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</si>
  <si>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</si>
  <si>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</si>
  <si>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</si>
  <si>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</si>
  <si>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</si>
  <si>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</si>
  <si>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</si>
  <si>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</si>
  <si>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</si>
  <si>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</si>
  <si>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</si>
  <si>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</si>
  <si>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</si>
  <si>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</si>
  <si>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</si>
  <si>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</si>
  <si>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</si>
  <si>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</si>
  <si>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</si>
  <si>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</si>
  <si>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</si>
  <si>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</si>
  <si>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</si>
  <si>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</si>
  <si>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</si>
  <si>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</si>
  <si>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</si>
  <si>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</si>
  <si>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</si>
  <si>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</si>
  <si>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</si>
  <si>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</si>
  <si>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</si>
  <si>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</si>
  <si>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</si>
  <si>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</si>
  <si>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</si>
  <si>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</si>
  <si>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</si>
  <si>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</si>
  <si>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</si>
  <si>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</si>
  <si>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</si>
  <si>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</si>
  <si>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</si>
  <si>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</si>
  <si>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</si>
  <si>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</si>
  <si>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</si>
  <si>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</si>
  <si>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</si>
  <si>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</si>
  <si>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</si>
  <si>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</si>
  <si>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</si>
  <si>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</si>
  <si>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</si>
  <si>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</si>
  <si>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</si>
  <si>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</si>
  <si>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</si>
  <si>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</si>
  <si>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</si>
  <si>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</si>
  <si>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</si>
  <si>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</si>
  <si>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</si>
  <si>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</si>
  <si>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</si>
  <si>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</si>
  <si>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</si>
  <si>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</si>
  <si>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</si>
  <si>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</si>
  <si>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</si>
  <si>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</si>
  <si>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</si>
  <si>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</si>
  <si>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</si>
  <si>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</si>
  <si>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</si>
  <si>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</si>
  <si>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</si>
  <si>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</si>
  <si>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</si>
  <si>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</si>
  <si>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</si>
  <si>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</si>
  <si>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</si>
  <si>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</si>
  <si>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</si>
  <si>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</si>
  <si>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</si>
  <si>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</si>
  <si>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</si>
  <si>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</si>
  <si>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</si>
  <si>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</si>
  <si>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</si>
  <si>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</si>
  <si>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</si>
  <si>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</si>
  <si>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</si>
  <si>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</si>
  <si>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</si>
  <si>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</si>
  <si>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</si>
  <si>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</si>
  <si>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</si>
  <si>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</si>
  <si>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</si>
  <si>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</si>
  <si>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</si>
  <si>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</si>
  <si>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</si>
  <si>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</si>
  <si>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</si>
  <si>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</si>
  <si>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</si>
  <si>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</si>
  <si>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</si>
  <si>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</si>
  <si>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</si>
  <si>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</si>
  <si>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</si>
  <si>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</si>
  <si>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</si>
  <si>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</si>
  <si>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</si>
  <si>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</si>
  <si>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</si>
  <si>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</si>
  <si>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</si>
  <si>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</si>
  <si>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</si>
  <si>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</si>
  <si>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</si>
  <si>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</si>
  <si>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</si>
  <si>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</si>
  <si>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</si>
  <si>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</si>
  <si>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</si>
  <si>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</si>
  <si>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</si>
  <si>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</si>
  <si>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</si>
  <si>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</si>
  <si>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</si>
  <si>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</si>
  <si>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</si>
  <si>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</si>
  <si>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</si>
  <si>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</si>
  <si>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</si>
  <si>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</si>
  <si>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</si>
  <si>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</si>
  <si>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</si>
  <si>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</si>
  <si>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</si>
  <si>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</si>
  <si>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</si>
  <si>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</si>
  <si>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</si>
  <si>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</si>
  <si>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</si>
  <si>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</si>
  <si>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</si>
  <si>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</si>
  <si>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</si>
  <si>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</si>
  <si>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</si>
  <si>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</si>
  <si>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</si>
  <si>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</si>
  <si>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</si>
  <si>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</si>
  <si>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</si>
  <si>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</si>
  <si>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</si>
  <si>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</si>
  <si>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</si>
  <si>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</si>
  <si>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</si>
  <si>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</si>
  <si>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</si>
  <si>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</si>
  <si>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</si>
  <si>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</si>
  <si>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</si>
  <si>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</si>
  <si>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</si>
  <si>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</si>
  <si>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</si>
  <si>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</si>
  <si>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</si>
  <si>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</si>
  <si>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</si>
  <si>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</si>
  <si>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</si>
  <si>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</si>
  <si>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</si>
  <si>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</si>
  <si>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</si>
  <si>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</si>
  <si>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</si>
  <si>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</si>
  <si>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</si>
  <si>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</si>
  <si>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</si>
  <si>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</si>
  <si>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</si>
  <si>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</si>
  <si>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</si>
  <si>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</si>
  <si>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</si>
  <si>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</si>
  <si>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</si>
  <si>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</si>
  <si>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</si>
  <si>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</si>
  <si>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</si>
  <si>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</si>
  <si>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</si>
  <si>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</si>
  <si>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</si>
  <si>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</si>
  <si>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</si>
  <si>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</si>
  <si>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</si>
  <si>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</si>
  <si>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</si>
  <si>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</si>
  <si>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</si>
  <si>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</si>
  <si>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</si>
  <si>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</si>
  <si>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</si>
  <si>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</si>
  <si>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</si>
  <si>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</si>
  <si>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</si>
  <si>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</si>
  <si>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</si>
  <si>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</si>
  <si>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</si>
  <si>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</si>
  <si>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</si>
  <si>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</si>
  <si>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</si>
  <si>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</si>
  <si>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</si>
  <si>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</si>
  <si>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</si>
  <si>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</si>
  <si>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</si>
  <si>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</si>
  <si>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</si>
  <si>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</si>
  <si>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</si>
  <si>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</si>
  <si>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</si>
  <si>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</si>
  <si>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</si>
  <si>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</si>
  <si>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</si>
  <si>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</si>
  <si>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</si>
  <si>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</si>
  <si>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</si>
  <si>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</si>
  <si>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</si>
  <si>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</si>
  <si>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</si>
  <si>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</si>
  <si>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</si>
  <si>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</si>
  <si>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</si>
  <si>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</si>
  <si>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</si>
  <si>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</si>
  <si>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</si>
  <si>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</si>
  <si>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</si>
  <si>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</si>
  <si>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</si>
  <si>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</si>
  <si>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</si>
  <si>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</si>
  <si>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</si>
  <si>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</si>
  <si>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</si>
  <si>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</si>
  <si>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</si>
  <si>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</si>
  <si>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</si>
  <si>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</si>
  <si>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</si>
  <si>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</si>
  <si>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</si>
  <si>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</si>
  <si>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</si>
  <si>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</si>
  <si>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</si>
  <si>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</si>
  <si>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</si>
  <si>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</si>
  <si>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</si>
  <si>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</si>
  <si>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</si>
  <si>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</si>
  <si>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</si>
  <si>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</si>
  <si>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</si>
  <si>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</si>
  <si>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</si>
  <si>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</si>
  <si>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</si>
  <si>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</si>
  <si>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</si>
  <si>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</si>
  <si>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</si>
  <si>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</si>
  <si>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</si>
  <si>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</si>
  <si>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</si>
  <si>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</si>
  <si>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</si>
  <si>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</si>
  <si>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</si>
  <si>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</si>
  <si>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</si>
  <si>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</si>
  <si>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</si>
  <si>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</si>
  <si>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</si>
  <si>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</si>
  <si>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</si>
  <si>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</si>
  <si>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</si>
  <si>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</si>
  <si>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</si>
  <si>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</si>
  <si>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</si>
  <si>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</si>
  <si>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</si>
  <si>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</si>
  <si>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</si>
  <si>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</si>
  <si>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</si>
  <si>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</si>
  <si>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</si>
  <si>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</si>
  <si>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</si>
  <si>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</si>
  <si>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</si>
  <si>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</si>
  <si>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</si>
  <si>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</si>
  <si>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</si>
  <si>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</si>
  <si>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</si>
  <si>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</si>
  <si>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</si>
  <si>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</si>
  <si>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</si>
  <si>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</si>
  <si>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</si>
  <si>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</si>
  <si>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</si>
  <si>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</si>
  <si>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</si>
  <si>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</si>
  <si>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</si>
  <si>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</si>
  <si>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</si>
  <si>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</si>
  <si>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</si>
  <si>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</si>
  <si>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</si>
  <si>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</si>
  <si>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</si>
  <si>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</si>
  <si>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</si>
  <si>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</si>
  <si>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</si>
  <si>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</si>
  <si>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</si>
  <si>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</si>
  <si>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</si>
  <si>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</si>
  <si>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</si>
  <si>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</si>
  <si>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</si>
  <si>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</si>
  <si>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</si>
  <si>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</si>
  <si>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</si>
  <si>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</si>
  <si>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</si>
  <si>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</si>
  <si>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</si>
  <si>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</si>
  <si>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</si>
  <si>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</si>
  <si>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</si>
  <si>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</si>
  <si>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</si>
  <si>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</si>
  <si>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</si>
  <si>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</si>
  <si>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</si>
  <si>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</si>
  <si>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</si>
  <si>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</si>
  <si>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</si>
  <si>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</si>
  <si>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</si>
  <si>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</si>
  <si>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</si>
  <si>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</si>
  <si>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</si>
  <si>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</si>
  <si>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</si>
  <si>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</si>
  <si>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</si>
  <si>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</si>
  <si>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</si>
  <si>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</si>
  <si>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</si>
  <si>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</si>
  <si>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</si>
  <si>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</si>
  <si>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</si>
  <si>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</si>
  <si>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</si>
  <si>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</si>
  <si>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</si>
  <si>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</si>
  <si>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</si>
  <si>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</si>
  <si>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</si>
  <si>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</si>
  <si>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</si>
  <si>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</si>
  <si>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</si>
  <si>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</si>
  <si>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</si>
  <si>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</si>
  <si>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</si>
  <si>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</si>
  <si>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</si>
  <si>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</si>
  <si>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</si>
  <si>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</si>
  <si>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</si>
  <si>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</si>
  <si>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</si>
  <si>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</si>
  <si>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</si>
  <si>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</si>
  <si>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</si>
  <si>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</si>
  <si>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</si>
  <si>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</si>
  <si>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</si>
  <si>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</si>
  <si>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</si>
  <si>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</si>
  <si>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</si>
  <si>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</si>
  <si>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</si>
  <si>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</si>
  <si>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</si>
  <si>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</si>
  <si>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</si>
  <si>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</si>
  <si>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</si>
  <si>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</si>
  <si>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</si>
  <si>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</si>
  <si>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</si>
  <si>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</si>
  <si>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</si>
  <si>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</si>
  <si>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</si>
  <si>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</si>
  <si>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</si>
  <si>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</si>
  <si>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</si>
  <si>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</si>
  <si>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</si>
  <si>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</si>
  <si>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</si>
  <si>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</si>
  <si>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</si>
  <si>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</si>
  <si>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</si>
  <si>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</si>
  <si>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</si>
  <si>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</si>
  <si>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</si>
  <si>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</si>
  <si>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</si>
  <si>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</si>
  <si>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</si>
  <si>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</si>
  <si>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</si>
  <si>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</si>
  <si>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</si>
  <si>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</si>
  <si>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</si>
  <si>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</si>
  <si>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</si>
  <si>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</si>
  <si>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</si>
  <si>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</si>
  <si>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</si>
  <si>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</si>
  <si>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</si>
  <si>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</si>
  <si>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</si>
  <si>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</si>
  <si>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</si>
  <si>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</si>
  <si>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</si>
  <si>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</si>
  <si>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</si>
  <si>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</si>
  <si>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</si>
  <si>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</si>
  <si>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</si>
  <si>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</si>
  <si>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</si>
  <si>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</si>
  <si>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</si>
  <si>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</si>
  <si>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</si>
  <si>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</si>
  <si>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</si>
  <si>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</si>
  <si>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</si>
  <si>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</si>
  <si>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</si>
  <si>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</si>
  <si>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</si>
  <si>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</si>
  <si>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</si>
  <si>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</si>
  <si>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</si>
  <si>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</si>
  <si>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</si>
  <si>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</si>
  <si>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</si>
  <si>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</si>
  <si>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</si>
  <si>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</si>
  <si>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</si>
  <si>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</si>
  <si>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</si>
  <si>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</si>
  <si>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</si>
  <si>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</si>
  <si>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</si>
  <si>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</si>
  <si>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</si>
  <si>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</si>
  <si>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</si>
  <si>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</si>
  <si>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</si>
  <si>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</si>
  <si>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</si>
  <si>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</si>
  <si>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</si>
  <si>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</si>
  <si>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</si>
  <si>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</si>
  <si>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</si>
  <si>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</si>
  <si>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</si>
  <si>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</si>
  <si>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</si>
  <si>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</si>
  <si>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</si>
  <si>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</si>
  <si>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</si>
  <si>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</si>
  <si>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</si>
  <si>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</si>
  <si>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</si>
  <si>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</si>
  <si>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</si>
  <si>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</si>
  <si>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</si>
  <si>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</si>
  <si>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</si>
  <si>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</si>
  <si>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</si>
  <si>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</si>
  <si>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</si>
  <si>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</si>
  <si>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</si>
  <si>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</si>
  <si>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</si>
  <si>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</si>
  <si>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</si>
  <si>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</si>
  <si>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</si>
  <si>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</si>
  <si>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</si>
  <si>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</si>
  <si>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</si>
  <si>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</si>
  <si>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</si>
  <si>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</si>
  <si>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</si>
  <si>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</si>
  <si>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</si>
  <si>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</si>
  <si>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</si>
  <si>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</si>
  <si>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</si>
  <si>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</si>
  <si>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</si>
  <si>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</si>
  <si>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</si>
  <si>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</si>
  <si>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</si>
  <si>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</si>
  <si>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</si>
  <si>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</si>
  <si>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</si>
  <si>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</si>
  <si>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</si>
  <si>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</si>
  <si>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</si>
  <si>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</si>
  <si>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</si>
  <si>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</si>
  <si>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</si>
  <si>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</si>
  <si>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</si>
  <si>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</si>
  <si>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</si>
  <si>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</si>
  <si>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</si>
  <si>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</si>
  <si>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</si>
  <si>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</si>
  <si>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</si>
  <si>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</si>
  <si>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</si>
  <si>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</si>
  <si>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</si>
  <si>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</si>
  <si>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</si>
  <si>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</si>
  <si>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</si>
  <si>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</si>
  <si>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</si>
  <si>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</si>
  <si>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</si>
  <si>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</si>
  <si>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</si>
  <si>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</si>
  <si>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</si>
  <si>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</si>
  <si>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</si>
  <si>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</si>
  <si>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</si>
  <si>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</si>
  <si>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</si>
  <si>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</si>
  <si>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</si>
  <si>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</si>
  <si>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</si>
  <si>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</si>
  <si>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</si>
  <si>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</si>
  <si>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</si>
  <si>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</si>
  <si>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</si>
  <si>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</si>
  <si>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</si>
  <si>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</si>
  <si>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</si>
  <si>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</si>
  <si>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</si>
  <si>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</si>
  <si>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</si>
  <si>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</si>
  <si>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</si>
  <si>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</si>
  <si>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</si>
  <si>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</si>
  <si>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</si>
  <si>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</si>
  <si>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</si>
  <si>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</si>
  <si>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</si>
  <si>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</si>
  <si>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</si>
  <si>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</si>
  <si>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</si>
  <si>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</si>
  <si>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</si>
  <si>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</si>
  <si>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</si>
  <si>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</si>
  <si>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</si>
  <si>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</si>
  <si>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</si>
  <si>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</si>
  <si>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</si>
  <si>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</si>
  <si>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</si>
  <si>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</si>
  <si>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</si>
  <si>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</si>
  <si>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</si>
  <si>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</si>
  <si>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</si>
  <si>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</si>
  <si>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</si>
  <si>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</si>
  <si>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</si>
  <si>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</si>
  <si>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</si>
  <si>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</si>
  <si>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</si>
  <si>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</si>
  <si>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</si>
  <si>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</si>
  <si>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</si>
  <si>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</si>
  <si>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</si>
  <si>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</si>
  <si>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</si>
  <si>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</si>
  <si>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</si>
  <si>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</si>
  <si>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</si>
  <si>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</si>
  <si>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</si>
  <si>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</si>
  <si>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</si>
  <si>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</si>
  <si>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</si>
  <si>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</si>
  <si>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</si>
  <si>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</si>
  <si>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</si>
  <si>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</si>
  <si>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</si>
  <si>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</si>
  <si>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</si>
  <si>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</si>
  <si>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</si>
  <si>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</si>
  <si>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</si>
  <si>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</si>
  <si>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</si>
  <si>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</si>
  <si>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</si>
  <si>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</si>
  <si>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</si>
  <si>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</si>
  <si>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</si>
  <si>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</si>
  <si>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</si>
  <si>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</si>
  <si>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</si>
  <si>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</si>
  <si>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</si>
  <si>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</si>
  <si>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</si>
  <si>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</si>
  <si>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</si>
  <si>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</si>
  <si>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</si>
  <si>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</si>
  <si>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</si>
  <si>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</si>
  <si>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</si>
  <si>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</si>
  <si>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</si>
  <si>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</si>
  <si>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</si>
  <si>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</si>
  <si>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</si>
  <si>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</si>
  <si>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</si>
  <si>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</si>
  <si>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</si>
  <si>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</si>
  <si>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</si>
  <si>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</si>
  <si>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</si>
  <si>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</si>
  <si>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</si>
  <si>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</si>
  <si>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</si>
  <si>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</si>
  <si>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</si>
  <si>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</si>
  <si>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</si>
  <si>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</si>
  <si>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</si>
  <si>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</si>
  <si>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</si>
  <si>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</si>
  <si>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</si>
  <si>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</si>
  <si>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</si>
  <si>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</si>
  <si>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</si>
  <si>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</si>
  <si>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</si>
  <si>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</si>
  <si>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</si>
  <si>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</si>
  <si>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</si>
  <si>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</si>
  <si>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</si>
  <si>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</si>
  <si>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</si>
  <si>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</si>
  <si>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</si>
  <si>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</si>
  <si>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</si>
  <si>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</si>
  <si>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</si>
  <si>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</si>
  <si>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</si>
  <si>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</si>
  <si>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</si>
  <si>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</si>
  <si>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</si>
  <si>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</si>
  <si>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</si>
  <si>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</si>
  <si>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</si>
  <si>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</si>
  <si>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</si>
  <si>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</si>
  <si>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</si>
  <si>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</si>
  <si>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</si>
  <si>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</si>
  <si>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</si>
  <si>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</si>
  <si>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</si>
  <si>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</si>
  <si>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</si>
  <si>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</si>
  <si>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</si>
  <si>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</si>
  <si>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</si>
  <si>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</si>
  <si>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</si>
  <si>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</si>
  <si>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</si>
  <si>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</si>
  <si>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</si>
  <si>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</si>
  <si>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</si>
  <si>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</si>
  <si>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</si>
  <si>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</si>
  <si>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</si>
  <si>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</si>
  <si>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</si>
  <si>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</si>
  <si>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</si>
  <si>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</si>
  <si>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</si>
  <si>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</si>
  <si>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</si>
  <si>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</si>
  <si>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</si>
  <si>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</si>
  <si>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</si>
  <si>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</si>
  <si>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</si>
  <si>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</si>
  <si>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</si>
  <si>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</si>
  <si>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</si>
  <si>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</si>
  <si>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</si>
  <si>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</si>
  <si>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</si>
  <si>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</si>
  <si>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</si>
  <si>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</si>
  <si>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</si>
  <si>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</si>
  <si>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</si>
  <si>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</si>
  <si>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</si>
  <si>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</si>
  <si>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</si>
  <si>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</si>
  <si>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</si>
  <si>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</si>
  <si>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</si>
  <si>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</si>
  <si>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</si>
  <si>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</si>
  <si>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</si>
  <si>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</si>
  <si>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</si>
  <si>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</si>
  <si>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</si>
  <si>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</si>
  <si>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</si>
  <si>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</si>
  <si>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</si>
  <si>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</si>
  <si>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</si>
  <si>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</si>
  <si>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</si>
  <si>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</si>
  <si>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</si>
  <si>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</si>
  <si>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</si>
  <si>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</si>
  <si>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</si>
  <si>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</si>
  <si>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</si>
  <si>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</si>
  <si>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</si>
  <si>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</si>
  <si>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</si>
  <si>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</si>
  <si>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</si>
  <si>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</si>
  <si>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</si>
  <si>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</si>
  <si>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</si>
  <si>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</si>
  <si>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</si>
  <si>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</si>
  <si>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</si>
  <si>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</si>
  <si>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</si>
  <si>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</si>
  <si>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</si>
  <si>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</si>
  <si>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</si>
  <si>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</si>
  <si>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</si>
  <si>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</si>
  <si>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</si>
  <si>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</si>
  <si>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</si>
  <si>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</si>
  <si>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</si>
  <si>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</si>
  <si>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</si>
  <si>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</si>
  <si>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</si>
  <si>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</si>
  <si>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</si>
  <si>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</si>
  <si>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</si>
  <si>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</si>
  <si>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</si>
  <si>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</si>
  <si>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</si>
  <si>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</si>
  <si>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</si>
  <si>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</si>
  <si>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</si>
  <si>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</si>
  <si>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</si>
  <si>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</si>
  <si>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</si>
  <si>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</si>
  <si>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</si>
  <si>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</si>
  <si>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</si>
  <si>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</si>
  <si>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</si>
  <si>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</si>
  <si>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</si>
  <si>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</si>
  <si>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</si>
  <si>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</si>
  <si>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</si>
  <si>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</si>
  <si>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</si>
  <si>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</si>
  <si>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</si>
  <si>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</si>
  <si>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</si>
  <si>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</si>
  <si>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</si>
  <si>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</si>
  <si>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</si>
  <si>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</si>
  <si>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</si>
  <si>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</si>
  <si>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</si>
  <si>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</si>
  <si>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</si>
  <si>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</si>
  <si>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</si>
  <si>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</si>
  <si>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</si>
  <si>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</si>
  <si>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</si>
  <si>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</si>
  <si>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</si>
  <si>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</si>
  <si>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</si>
  <si>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</si>
  <si>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</si>
  <si>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</si>
  <si>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</si>
  <si>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</si>
  <si>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</si>
  <si>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</si>
  <si>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</si>
  <si>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</si>
  <si>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</si>
  <si>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</si>
  <si>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</si>
  <si>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</si>
  <si>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</si>
  <si>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</si>
  <si>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</si>
  <si>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</si>
  <si>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</si>
  <si>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</si>
  <si>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</si>
  <si>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</si>
  <si>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</si>
  <si>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</si>
  <si>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</si>
  <si>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</si>
  <si>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</si>
  <si>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</si>
  <si>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</si>
  <si>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</si>
  <si>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</si>
  <si>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</si>
  <si>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</si>
  <si>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</si>
  <si>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</si>
  <si>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</si>
  <si>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</si>
  <si>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</si>
  <si>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</si>
  <si>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</si>
  <si>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</si>
  <si>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</si>
  <si>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</si>
  <si>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</si>
  <si>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</si>
  <si>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</si>
  <si>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</si>
  <si>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</si>
  <si>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</si>
  <si>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</si>
  <si>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</si>
  <si>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</si>
  <si>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</si>
  <si>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</si>
  <si>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</si>
  <si>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</si>
  <si>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</si>
  <si>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</si>
  <si>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</si>
  <si>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</si>
  <si>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</si>
  <si>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</si>
  <si>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</si>
  <si>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</si>
  <si>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</si>
  <si>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</si>
  <si>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</si>
  <si>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</si>
  <si>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</si>
  <si>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</si>
  <si>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</si>
  <si>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</si>
  <si>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</si>
  <si>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</si>
  <si>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</si>
  <si>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</si>
  <si>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</si>
  <si>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</si>
  <si>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</si>
  <si>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</si>
  <si>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</si>
  <si>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</si>
  <si>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</si>
  <si>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</si>
  <si>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</si>
  <si>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</si>
  <si>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</si>
  <si>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</si>
  <si>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</si>
  <si>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</si>
  <si>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</si>
  <si>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</si>
  <si>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</si>
  <si>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</si>
  <si>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</si>
  <si>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</si>
  <si>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</si>
  <si>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</si>
  <si>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</si>
  <si>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</si>
  <si>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</si>
  <si>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</si>
  <si>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</si>
  <si>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</si>
  <si>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</si>
  <si>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</si>
  <si>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</si>
  <si>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</si>
  <si>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</si>
  <si>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</si>
  <si>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</si>
  <si>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</si>
  <si>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</si>
  <si>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</si>
  <si>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</si>
  <si>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</si>
  <si>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</si>
  <si>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</si>
  <si>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</si>
  <si>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</si>
  <si>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</si>
  <si>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</si>
  <si>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</si>
  <si>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</si>
  <si>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</si>
  <si>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</si>
  <si>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</si>
  <si>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</si>
  <si>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</si>
  <si>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</si>
  <si>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</si>
  <si>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</si>
  <si>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</si>
  <si>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</si>
  <si>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</si>
  <si>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</si>
  <si>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</si>
  <si>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</si>
  <si>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</si>
  <si>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</si>
  <si>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</si>
  <si>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</si>
  <si>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</si>
  <si>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</si>
  <si>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</si>
  <si>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</si>
  <si>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</si>
  <si>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</si>
  <si>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</si>
  <si>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</si>
  <si>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</si>
  <si>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</si>
  <si>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</si>
  <si>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</si>
  <si>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</si>
  <si>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</si>
  <si>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</si>
  <si>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</si>
  <si>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</si>
  <si>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</si>
  <si>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</si>
  <si>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</si>
  <si>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</si>
  <si>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</si>
  <si>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</si>
  <si>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</si>
  <si>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</si>
  <si>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</si>
  <si>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</si>
  <si>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</si>
  <si>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</si>
  <si>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</si>
  <si>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</si>
  <si>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</si>
  <si>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</si>
  <si>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</si>
  <si>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</si>
  <si>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</si>
  <si>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</si>
  <si>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</si>
  <si>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</si>
  <si>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</si>
  <si>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</si>
  <si>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</si>
  <si>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</si>
  <si>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</si>
  <si>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</si>
  <si>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</si>
  <si>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</si>
  <si>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</si>
  <si>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</si>
  <si>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</si>
  <si>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</si>
  <si>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</si>
  <si>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</si>
  <si>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</si>
  <si>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</si>
  <si>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</si>
  <si>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</si>
  <si>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</si>
  <si>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</si>
  <si>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</si>
  <si>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</si>
  <si>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</si>
  <si>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</si>
  <si>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</si>
  <si>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</si>
  <si>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</si>
  <si>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</si>
  <si>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</si>
  <si>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</si>
  <si>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</si>
  <si>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</si>
  <si>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</si>
  <si>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</si>
  <si>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</si>
  <si>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</si>
  <si>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</si>
  <si>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</si>
  <si>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</si>
  <si>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</si>
  <si>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</si>
  <si>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</si>
  <si>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</si>
  <si>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</si>
  <si>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</si>
  <si>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</si>
  <si>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</si>
  <si>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</si>
  <si>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</si>
  <si>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</si>
  <si>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</si>
  <si>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</si>
  <si>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</si>
  <si>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</si>
  <si>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</si>
  <si>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</si>
  <si>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</si>
  <si>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</si>
  <si>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</si>
  <si>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</si>
  <si>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</si>
  <si>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</si>
  <si>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</si>
  <si>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</si>
  <si>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</si>
  <si>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</si>
  <si>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</si>
  <si>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</si>
  <si>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</si>
  <si>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</si>
  <si>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</si>
  <si>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</si>
  <si>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</si>
  <si>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</si>
  <si>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</si>
  <si>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</si>
  <si>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</si>
  <si>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</si>
  <si>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</si>
  <si>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</si>
  <si>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</si>
  <si>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</si>
  <si>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</si>
  <si>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</si>
  <si>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</si>
  <si>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</si>
  <si>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</si>
  <si>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</si>
  <si>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</si>
  <si>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</si>
  <si>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</si>
  <si>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</si>
  <si>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</si>
  <si>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</si>
  <si>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</si>
  <si>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</si>
  <si>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</si>
  <si>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</si>
  <si>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</si>
  <si>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</si>
  <si>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</si>
  <si>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</si>
  <si>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</si>
  <si>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</si>
  <si>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</si>
  <si>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</si>
  <si>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</si>
  <si>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</si>
  <si>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</si>
  <si>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</si>
  <si>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</si>
  <si>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</si>
  <si>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</si>
  <si>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</si>
  <si>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</si>
  <si>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</si>
  <si>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</si>
  <si>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</si>
  <si>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</si>
  <si>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</si>
  <si>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</si>
  <si>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</si>
  <si>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</si>
  <si>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</si>
  <si>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</si>
  <si>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</si>
  <si>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</si>
  <si>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</si>
  <si>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</si>
  <si>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</si>
  <si>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</si>
  <si>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</si>
  <si>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</si>
  <si>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</si>
  <si>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</si>
  <si>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</si>
  <si>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</si>
  <si>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</si>
  <si>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</si>
  <si>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</si>
  <si>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</si>
  <si>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</si>
  <si>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</si>
  <si>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</si>
  <si>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</si>
  <si>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</si>
  <si>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</si>
  <si>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</si>
  <si>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</si>
  <si>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</si>
  <si>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</si>
  <si>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</si>
  <si>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</si>
  <si>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</si>
  <si>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</si>
  <si>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</si>
  <si>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</si>
  <si>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</si>
  <si>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</si>
  <si>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</si>
  <si>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</si>
  <si>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</si>
  <si>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</si>
  <si>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</si>
  <si>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</si>
  <si>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</si>
  <si>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</si>
  <si>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</si>
  <si>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</si>
  <si>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</si>
  <si>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</si>
  <si>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</si>
  <si>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</si>
  <si>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</si>
  <si>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</si>
  <si>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</si>
  <si>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</si>
  <si>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</si>
  <si>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</si>
  <si>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</si>
  <si>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</si>
  <si>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</si>
  <si>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</si>
  <si>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</si>
  <si>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</si>
  <si>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</si>
  <si>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</si>
  <si>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</si>
  <si>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</si>
  <si>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</si>
  <si>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</si>
  <si>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</si>
  <si>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</si>
  <si>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</si>
  <si>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</si>
  <si>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</si>
  <si>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</si>
  <si>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</si>
  <si>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</si>
  <si>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</si>
  <si>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</si>
  <si>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</si>
  <si>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</si>
  <si>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</si>
  <si>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</si>
  <si>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</si>
  <si>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</si>
  <si>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</si>
  <si>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</si>
  <si>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</si>
  <si>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</si>
  <si>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</si>
  <si>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</si>
  <si>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</si>
  <si>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</si>
  <si>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</si>
  <si>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</si>
  <si>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</si>
  <si>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</si>
  <si>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</si>
  <si>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</si>
  <si>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</si>
  <si>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</si>
  <si>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</si>
  <si>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</si>
  <si>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</si>
  <si>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</si>
  <si>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</si>
  <si>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</si>
  <si>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</si>
  <si>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</si>
  <si>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</si>
  <si>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</si>
  <si>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</si>
  <si>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</si>
  <si>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</si>
  <si>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</si>
  <si>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</si>
  <si>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</si>
  <si>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</si>
  <si>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</si>
  <si>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</si>
  <si>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</si>
  <si>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</si>
  <si>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</si>
  <si>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</si>
  <si>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</si>
  <si>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</si>
  <si>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</si>
  <si>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</si>
  <si>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</si>
  <si>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</si>
  <si>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</si>
  <si>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</si>
  <si>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</si>
  <si>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</si>
  <si>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</si>
  <si>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</si>
  <si>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</si>
  <si>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</si>
  <si>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</si>
  <si>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</si>
  <si>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</si>
  <si>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</si>
  <si>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</si>
  <si>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</si>
  <si>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</si>
  <si>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</si>
  <si>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</si>
  <si>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</si>
  <si>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</si>
  <si>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</si>
  <si>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</si>
  <si>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</si>
  <si>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</si>
  <si>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</si>
  <si>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</si>
  <si>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</si>
  <si>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</si>
  <si>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</si>
  <si>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</si>
  <si>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</si>
  <si>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</si>
  <si>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</si>
  <si>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</si>
  <si>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</si>
  <si>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</si>
  <si>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</si>
  <si>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</si>
  <si>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</si>
  <si>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</si>
  <si>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</si>
  <si>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</si>
  <si>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</si>
  <si>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</si>
  <si>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</si>
  <si>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</si>
  <si>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</si>
  <si>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</si>
  <si>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</si>
  <si>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</si>
  <si>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</si>
  <si>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</si>
  <si>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</si>
  <si>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</si>
  <si>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</si>
  <si>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</si>
  <si>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</si>
  <si>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</si>
  <si>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</si>
  <si>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</si>
  <si>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</si>
  <si>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</si>
  <si>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</si>
  <si>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</si>
  <si>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</si>
  <si>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</si>
  <si>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</si>
  <si>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</si>
  <si>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</si>
  <si>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</si>
  <si>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</si>
  <si>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</si>
  <si>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</si>
  <si>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</si>
  <si>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</si>
  <si>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</si>
  <si>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</si>
  <si>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</si>
  <si>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</si>
  <si>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</si>
  <si>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</si>
  <si>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</si>
  <si>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</si>
  <si>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</si>
  <si>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</si>
  <si>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</si>
  <si>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</si>
  <si>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</si>
  <si>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</si>
  <si>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</si>
  <si>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</si>
  <si>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</si>
  <si>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</si>
  <si>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</si>
  <si>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</si>
  <si>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</si>
  <si>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</si>
  <si>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</si>
  <si>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</si>
  <si>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</si>
  <si>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</si>
  <si>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</si>
  <si>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</si>
  <si>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</si>
  <si>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</si>
  <si>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</si>
  <si>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</si>
  <si>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</si>
  <si>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</si>
  <si>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</si>
  <si>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</si>
  <si>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</si>
  <si>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</si>
  <si>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</si>
  <si>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</si>
  <si>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</si>
  <si>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</si>
  <si>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</si>
  <si>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</si>
  <si>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</si>
  <si>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</si>
  <si>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</si>
  <si>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</si>
  <si>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</si>
  <si>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</si>
  <si>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</si>
  <si>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</si>
  <si>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</si>
  <si>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</si>
  <si>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</si>
  <si>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</si>
  <si>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</si>
  <si>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</si>
  <si>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</si>
  <si>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</si>
  <si>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</si>
  <si>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</si>
  <si>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</si>
  <si>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</si>
  <si>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</si>
  <si>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</si>
  <si>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</si>
  <si>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</si>
  <si>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</si>
  <si>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</si>
  <si>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</si>
  <si>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</si>
  <si>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</si>
  <si>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</si>
  <si>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</si>
  <si>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</si>
  <si>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</si>
  <si>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</si>
  <si>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</si>
  <si>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</si>
  <si>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</si>
  <si>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</si>
  <si>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</si>
  <si>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</si>
  <si>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</si>
  <si>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</si>
  <si>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</si>
  <si>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</si>
  <si>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</si>
  <si>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</si>
  <si>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</si>
  <si>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</si>
  <si>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</si>
  <si>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</si>
  <si>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</si>
  <si>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</si>
  <si>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</si>
  <si>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</si>
  <si>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</si>
  <si>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</si>
  <si>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</si>
  <si>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</si>
  <si>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</si>
  <si>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</si>
  <si>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</si>
  <si>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</si>
  <si>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</si>
  <si>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</si>
  <si>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</si>
  <si>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</si>
  <si>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</si>
  <si>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</si>
  <si>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</si>
  <si>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</si>
  <si>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</si>
  <si>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</si>
  <si>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</si>
  <si>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</si>
  <si>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</si>
  <si>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</si>
  <si>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</si>
  <si>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</si>
  <si>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</si>
  <si>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</si>
  <si>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</si>
  <si>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</si>
  <si>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</si>
  <si>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</si>
  <si>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</si>
  <si>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</si>
  <si>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</si>
  <si>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</si>
  <si>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</si>
  <si>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</si>
  <si>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</si>
  <si>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</si>
  <si>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</si>
  <si>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</si>
  <si>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</si>
  <si>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</si>
  <si>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</si>
  <si>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</si>
  <si>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</si>
  <si>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</si>
  <si>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</si>
  <si>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</si>
  <si>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</si>
  <si>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</si>
  <si>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</si>
  <si>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</si>
  <si>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</si>
  <si>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</si>
  <si>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</si>
  <si>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</si>
  <si>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</si>
  <si>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</si>
  <si>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</si>
  <si>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</si>
  <si>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</si>
  <si>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</si>
  <si>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</si>
  <si>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</si>
  <si>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</si>
  <si>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</si>
  <si>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</si>
  <si>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</si>
  <si>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</si>
  <si>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</si>
  <si>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</si>
  <si>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</si>
  <si>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</si>
  <si>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</si>
  <si>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</si>
  <si>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</si>
  <si>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</si>
  <si>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</si>
  <si>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</si>
  <si>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</si>
  <si>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</si>
  <si>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</si>
  <si>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</si>
  <si>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</si>
  <si>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</si>
  <si>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</si>
  <si>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</si>
  <si>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</si>
  <si>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</si>
  <si>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</si>
  <si>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</si>
  <si>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</si>
  <si>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</si>
  <si>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</si>
  <si>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</si>
  <si>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</si>
  <si>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</si>
  <si>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</si>
  <si>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</si>
  <si>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</si>
  <si>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</si>
  <si>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</si>
  <si>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</si>
  <si>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</si>
  <si>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</si>
  <si>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</si>
  <si>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</si>
  <si>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</si>
  <si>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</si>
  <si>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</si>
  <si>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</si>
  <si>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</si>
  <si>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</si>
  <si>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</si>
  <si>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</si>
  <si>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</si>
  <si>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</si>
  <si>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</si>
  <si>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</si>
  <si>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</si>
  <si>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</si>
  <si>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</si>
  <si>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</si>
  <si>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</si>
  <si>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</si>
  <si>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</si>
  <si>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</si>
  <si>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</si>
  <si>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</si>
  <si>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</si>
  <si>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</si>
  <si>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</si>
  <si>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</si>
  <si>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</si>
  <si>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</si>
  <si>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</si>
  <si>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</si>
  <si>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</si>
  <si>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</si>
  <si>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</si>
  <si>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</si>
  <si>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</si>
  <si>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</si>
  <si>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</si>
  <si>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</si>
  <si>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</si>
  <si>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</si>
  <si>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</si>
  <si>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</si>
  <si>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</si>
  <si>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</si>
  <si>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</si>
  <si>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</si>
  <si>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</si>
  <si>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</si>
  <si>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</si>
  <si>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</si>
  <si>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</si>
  <si>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</si>
  <si>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</si>
  <si>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</si>
  <si>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</si>
  <si>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</si>
  <si>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</si>
  <si>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</si>
  <si>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</si>
  <si>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</si>
  <si>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</si>
  <si>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</si>
  <si>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</si>
  <si>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</si>
  <si>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</si>
  <si>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</si>
  <si>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</si>
  <si>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</si>
  <si>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</si>
  <si>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</si>
  <si>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</si>
  <si>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</si>
  <si>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</si>
  <si>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</si>
  <si>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</si>
  <si>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</si>
  <si>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</si>
  <si>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</si>
  <si>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</si>
  <si>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</si>
  <si>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</si>
  <si>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</si>
  <si>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</si>
  <si>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</si>
  <si>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</si>
  <si>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</si>
  <si>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</si>
  <si>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</si>
  <si>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</si>
  <si>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</si>
  <si>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</si>
  <si>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</si>
  <si>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</si>
  <si>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</si>
  <si>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</si>
  <si>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</si>
  <si>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</si>
  <si>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</si>
  <si>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</si>
  <si>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</si>
  <si>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</si>
  <si>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</si>
  <si>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</si>
  <si>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</si>
  <si>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</si>
  <si>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</si>
  <si>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</si>
  <si>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</si>
  <si>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</si>
  <si>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</si>
  <si>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</si>
  <si>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</si>
  <si>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</si>
  <si>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</si>
  <si>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</si>
  <si>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</si>
  <si>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</si>
  <si>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</si>
  <si>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</si>
  <si>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</si>
  <si>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</si>
  <si>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</si>
  <si>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</si>
  <si>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</si>
  <si>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</si>
  <si>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</si>
  <si>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</si>
  <si>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</si>
  <si>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</si>
  <si>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</si>
  <si>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</si>
  <si>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</si>
  <si>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</si>
  <si>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</si>
  <si>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</si>
  <si>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</si>
  <si>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</si>
  <si>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</si>
  <si>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</si>
  <si>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</si>
  <si>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</si>
  <si>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</si>
  <si>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</si>
  <si>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</si>
  <si>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</si>
  <si>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</si>
  <si>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</si>
  <si>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</si>
  <si>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</si>
  <si>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</si>
  <si>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</si>
  <si>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</si>
  <si>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</si>
  <si>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</si>
  <si>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</si>
  <si>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</si>
  <si>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</si>
  <si>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</si>
  <si>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</si>
  <si>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</si>
  <si>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</si>
  <si>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</si>
  <si>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</si>
  <si>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</si>
  <si>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</si>
  <si>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</si>
  <si>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</si>
  <si>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</si>
  <si>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</si>
  <si>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</si>
  <si>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</si>
  <si>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</si>
  <si>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</si>
  <si>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</si>
  <si>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</si>
  <si>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</si>
  <si>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</si>
  <si>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</si>
  <si>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</si>
  <si>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</si>
  <si>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</si>
  <si>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</si>
  <si>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</si>
  <si>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</si>
  <si>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</si>
  <si>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</si>
  <si>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</si>
  <si>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</si>
  <si>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</si>
  <si>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</si>
  <si>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</si>
  <si>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</si>
  <si>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</si>
  <si>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</si>
  <si>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</si>
  <si>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</si>
  <si>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</si>
  <si>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</si>
  <si>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</si>
  <si>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</si>
  <si>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</si>
  <si>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</si>
  <si>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</si>
  <si>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</si>
  <si>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</si>
  <si>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</si>
  <si>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</si>
  <si>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</si>
  <si>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</si>
  <si>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</si>
  <si>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</si>
  <si>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</si>
  <si>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</si>
  <si>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</si>
  <si>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</si>
  <si>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</si>
  <si>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</si>
  <si>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</si>
  <si>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</si>
  <si>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</si>
  <si>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</si>
  <si>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</si>
  <si>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</si>
  <si>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</si>
  <si>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</si>
  <si>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</si>
  <si>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</si>
  <si>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</si>
  <si>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</si>
  <si>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</si>
  <si>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</si>
  <si>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</si>
  <si>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</si>
  <si>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</si>
  <si>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</si>
  <si>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</si>
  <si>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</si>
  <si>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</si>
  <si>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</si>
  <si>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</si>
  <si>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</si>
  <si>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</si>
  <si>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</si>
  <si>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</si>
  <si>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</si>
  <si>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</si>
  <si>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</si>
  <si>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</si>
  <si>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</si>
  <si>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</si>
  <si>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</si>
  <si>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</si>
  <si>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</si>
  <si>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</si>
  <si>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</si>
  <si>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</si>
  <si>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</si>
  <si>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</si>
  <si>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</si>
  <si>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</si>
  <si>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</si>
  <si>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</si>
  <si>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</si>
  <si>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</si>
  <si>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</si>
  <si>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</si>
  <si>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</si>
  <si>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</si>
  <si>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</si>
  <si>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</si>
  <si>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</si>
  <si>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</si>
  <si>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</si>
  <si>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</si>
  <si>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</si>
  <si>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</si>
  <si>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</si>
  <si>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</si>
  <si>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</si>
  <si>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</si>
  <si>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</si>
  <si>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</si>
  <si>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</si>
  <si>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</si>
  <si>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</si>
  <si>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TT-20251113-00604</t>
  </si>
  <si>
    <t>EM team moved need 30 min</t>
  </si>
  <si>
    <t>PCM-20251112-00000671</t>
  </si>
  <si>
    <t>cells down Due to rectifire issue , Team visted and found two obsolete ZTE rectifier modules not giving proper output voltage and cells flapping, team will submit it to WH for repairing , ETA 55 min</t>
  </si>
  <si>
    <t>TT-20251113-00483</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</si>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</sst>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311.41359247684886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45974.362018402775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45974.362018402775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45974.362018402775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45974.362018402775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45974.362018402775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45974.362018402775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45974.362018402775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45974.362018402775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45974.362018402775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45974.362018402775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45974.362018402775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45974.362018402775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45974.362018402775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45974.362018402775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45974.362018402775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45974.362018402775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45974.362018402775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45974.362018402775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45974.362018402775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45974.362018402775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45974.362018402775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45974.362018402775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45974.362018402775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45974.362018402775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45974.362018402775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45974.362018402775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45974.362018402775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45974.362018402775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45974.362018402775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45974.362018402775</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45974.362018402775</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45974.362018402775</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45974.362018402775</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45974.362018402775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45974.362018402775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45974.362018402775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45974.362018402775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45974.362018402775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45974.362018402775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45974.362018402775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45974.362018402775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45974.362018402775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45974.362018402775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45974.362018402775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45974.362018402775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45974.362018402775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45974.362018402775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45974.362018402775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45974.362018402775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45974.362018402775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45974.362018402775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45974.362018402775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45974.362018402775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45974.362018402775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45974.362018402775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45974.362018402775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45974.362018402775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45974.362018402775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45974.362018402775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45974.362018402775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45974.362018402775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45974.362018402775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45974.362018402775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45974.362018402775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45974.362018402775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45974.362018402775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45974.362018402775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45974.362018402775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45974.362018402775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45974.362018402775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45974.362018402775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45974.362018402775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45974.362018402775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45974.362018402775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45974.362018402775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45974.362018402775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45974.362018402775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45974.362018402775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45974.362018402775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45974.362018402775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45974.362018402775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45974.362018402775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45974.362018402775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45974.362018402775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45974.362018402775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45974.362018402775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45974.362018402775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45974.362018402775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45974.362018402775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45974.362018402775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45974.362018402775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45974.362018402775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45974.362018402775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45974.362018402775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45974.362018402775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45974.362018402775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45974.362018402775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45974.362018402775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45974.362018402775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45974.362018402775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45974.362018402775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45974.362018402775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45974.362018402775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45974.362018402775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45974.362018402775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45974.362018402775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45974.362018402775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45974.362018402775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45974.362018402775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45974.362018402775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45974.362018402775</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149.36218043981353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0.21250451388914371</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3.5791550923022442E-2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45974.362018402775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45974.362018402775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45974.362018402775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45974.362018402775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45974.362018402775</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45974.362018402775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45974.362018402775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45974.362018402775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45974.362018402775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45974.362018402775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45974.362018402775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45974.362018402775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45974.362018402775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45974.362018402775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45974.362018402775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45974.362018402775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45974.362018402775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45974.362018402775</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45974.362018402775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45974.362018402775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45974.362018402775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45974.362018402775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45974.362018402775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45974.362018402775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45974.362018402775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45974.362018402775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45974.362018402775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45974.362018402775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45974.362018402775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45974.362018402775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45974.362018402775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45974.362018402775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45974.362018402775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45974.362018402775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45974.362018402775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45974.362018402775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45974.362018402775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45974.362018402775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45974.362018402775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45974.362018402775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45974.362018402775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45974.362018402775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45974.362018402775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45974.362018402775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45974.362018402775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45974.362018402775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45974.362018402775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45974.362018402775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45974.362018402775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45974.362018402775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45974.362018402775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45974.362018402775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45974.362018402775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45974.362018402775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45974.362018402775</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45974.362018402775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45974.362018402775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45974.362018402775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45974.362018402775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45974.362018402775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45974.362018402775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45974.362018402775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45974.362018402775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45974.362018402775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45974.362018402775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45974.362018402775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45974.362018402775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45974.362018402775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45974.362018402775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45974.362018402775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45974.362018402775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45974.362018402775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45974.362018402775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45974.362018402775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45974.362018402775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45974.362018402775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45974.362018402775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45974.362018402775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45974.362018402775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45974.362018402775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45974.362018402775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45974.362018402775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45974.362018402775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45974.362018402775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45974.362018402775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45974.362018402775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45974.362018402775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45974.362018402775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45974.362018402775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45974.362018402775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45974.362018402775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45974.362018402775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45974.362018402775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45974.362018402775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45974.362018402775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45974.362018402775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45974.362018402775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45974.362018402775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45974.362018402775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45974.362018402775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45974.362018402775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45974.362018402775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45974.362018402775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45974.362018402775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45974.362018402775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45974.362018402775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45974.362018402775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45974.362018402775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45974.362018402775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45974.362018402775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45974.362018402775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45974.362018402775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45974.362018402775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45974.362018402775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45974.362018402775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45974.362018402775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45974.362018402775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45974.362018402775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45974.362018402775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45974.362018402775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45974.362018402775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45974.362018402775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45974.362018402775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45974.362018402775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45974.362018402775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45974.362018402775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45974.362018402775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45974.362018402775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45974.362018402775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45974.362018402775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45974.362018402775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45974.362018402775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45974.362018402775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45974.362018402775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45974.362018402775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45974.362018402775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45974.362018402775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45974.362018402775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45974.362018402775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45974.362018402775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45974.362018402775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45974.362018402775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45974.362018402775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45974.362018402775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45974.362018402775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45974.362018402775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45974.362018402775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45974.362018402775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45974.362018402775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45974.362018402775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45974.362018402775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45974.362018402775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45974.362018402775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45974.362018402775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45974.362018402775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45974.362018402775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45974.362018402775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45974.362018402775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45974.362018402775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45974.362018402775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45974.362018402775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45974.362018402775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45974.362018402775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45974.362018402775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45974.362018402775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45974.362018402775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45974.362018402775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45974.362018402775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45974.362018402775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45974.362018402775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45974.362018402775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45974.362018402775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45974.362018402775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45974.362018402775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45974.362018402775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45974.362018402775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45974.362018402775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45974.362018402775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45974.362018402775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45974.362018402775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45974.362018402775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45974.362018402775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45974.362018402775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45974.362018402775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45974.362018402775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45974.362018402775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45974.362018402775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45974.362018402775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45974.362018402775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45974.362018402775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45974.362018402775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45974.362018402775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45974.362018402775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45974.362018402775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45974.362018402775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45974.362018402775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45974.362018402775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45974.362018402775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45974.362018402775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45974.362018402775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45974.362018402775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45974.362018402775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45974.362018402775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45974.362018402775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45974.362018402775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45974.362018402775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45974.362018402775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45974.362018402775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45974.362018402775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45974.362018402775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45974.362018402775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45974.362018402775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45974.362018402775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45974.362018402775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45974.362018402775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45974.362018402775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45974.362018402775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45974.362018402775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45974.362018402775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45974.362018402775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45974.362018402775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45974.362018402775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45974.362018402775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45974.362018402775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45974.362018402775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45974.362018402775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45974.362018402775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45974.362018402775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45974.362018402775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45974.362018402775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45974.362018402775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45974.362018402775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45974.362018402775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45974.362018402775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45974.362018402775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45974.362018402775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45974.362018402775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45974.362018402775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45974.362018402775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45974.362018402775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45974.362018402775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45974.362018402775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45974.362018402775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45974.362018402775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45974.362018402775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45974.362018402775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45974.362018402775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45974.362018402775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45974.362018402775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45974.362018402775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45974.362018402775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45974.362018402775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45974.362018402775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45974.362018402775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45974.362018402775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45974.362018402775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45974.362018402775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45974.362018402775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45974.362018402775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45974.362018402775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45974.362018402775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45974.362018402775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45974.362018402775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45974.362018402775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45974.362018402775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45974.362018402775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45974.362018402775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45974.362018402775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45974.362018402775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45974.362018402775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45974.362018402775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45974.362018402775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45974.362018402775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45974.362018402775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45974.362018402775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45974.362018402775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45974.362018402775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45974.362018402775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45974.362018402775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45974.362018402775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45974.362018402775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45974.362018402775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45974.362018402775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45974.362018402775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45974.362018402775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45974.362018402775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45974.362018402775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45974.362018402775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45974.362018402775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45974.362018402775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45974.362018402775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45974.362018402775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45974.362018402775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45974.362018402775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45974.362018402775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45974.362018402775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45974.362018402775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45974.362018402775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45974.362018402775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45974.362018402775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45974.362018402775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45974.362018402775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45974.362018402775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45974.362018402775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45974.362018402775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45974.362018402775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45974.362018402775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45974.362018402775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45974.362018402775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45974.362018402775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45974.362018402775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45974.362018402775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45974.362018402775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45974.362018402775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45974.362018402775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45974.362018402775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45974.362018402775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45974.362018402775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45974.362018402775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45974.362018402775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45974.362018402775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45974.362018402775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45974.362018402775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45974.362018402775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45974.362018402775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45974.362018402775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45974.362018402775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45974.362018402775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45974.362018402775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45974.362018402775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45974.362018402775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45974.362018402775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45974.362018402775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45974.362018402775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45974.362018402775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45974.362018402775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45974.362018402775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45974.362018402775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45974.362018402775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45974.362018402775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45974.362018402775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45974.362018402775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45974.362018402775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45974.362018402775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45974.362018402775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45974.362018402775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45974.362018402775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45974.362018402775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45974.362018402775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45974.362018402775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45974.362018402775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45974.362018402775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45974.362018402775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45974.362018402775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45974.362018402775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45974.362018402775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45974.362018402775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45974.362018402775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45974.362018402775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45974.362018402775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45974.362018402775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45974.362018402775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45974.362018402775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45974.362018402775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45974.362018402775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45974.362018402775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45974.362018402775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45974.362018402775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45974.362018402775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45974.362018402775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45974.362018402775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45974.362018402775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45974.362018402775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45974.362018402775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45974.362018402775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45974.362018402775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45974.362018402775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45974.362018402775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45974.362018402775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45974.362018402775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45974.362018402775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45974.362018402775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45974.362018402775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45974.362018402775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45974.362018402775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45974.362018402775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45974.362018402775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45974.362018402775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45974.362018402775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45974.362018402775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45974.362018402775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45974.362018402775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45974.362018402775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45974.362018402775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45974.362018402775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45974.362018402775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45974.362018402775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45974.362018402775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45974.362018402775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45974.362018402775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45974.362018402775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45974.362018402775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45974.362018402775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45974.362018402775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45974.362018402775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45974.362018402775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45974.362018402775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45974.362018402775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45974.362018402775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45974.362018402775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45974.362018402775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45974.362018402775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45974.362018402775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45974.362018402775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45974.362018402775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45974.362018402775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45974.362018402775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45974.362018402775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45974.362018402775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45974.362018402775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45974.362018402775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45974.362018402775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45974.362018402775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45974.362018402775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45974.362018402775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45974.362018402775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45974.362018402775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45974.362018402775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45974.362018402775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45974.362018402775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45974.362018402775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45974.362018402775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45974.362018402775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45974.362018402775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45974.362018402775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45974.362018402775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45974.362018402775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45974.362018402775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45974.362018402775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45974.362018402775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45974.362018402775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45974.362018402775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45974.362018402775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45974.362018402775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45974.362018402775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45974.362018402775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45974.362018402775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45974.362018402775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45974.362018402775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45974.362018402775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45974.362018402775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45974.362018402775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45974.362018402775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45974.362018402775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45974.362018402775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45974.362018402775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45974.362018402775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45974.362018402775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45974.362018402775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45974.362018402775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45974.362018402775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45974.362018402775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45974.362018402775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45974.362018402775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45974.362018402775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45974.362018402775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45974.362018402775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45974.362018402775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45974.362018402775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45974.362018402775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45974.362018402775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45974.362018402775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45974.362018402775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45974.362018402775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45974.362018402775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45974.362018402775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45974.362018402775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45974.362018402775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45974.362018402775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45974.362018402775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45974.362018402775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45974.362018402775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45974.362018402775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45974.362018402775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45974.362018402775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45974.362018402775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45974.362018402775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45974.362018402775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45974.362018402775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45974.362018402775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45974.362018402775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45974.362018402775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45974.362018402775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45974.362018402775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45974.362018402775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45974.362018402775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45974.362018402775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45974.362018402775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45974.362018402775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45974.362018402775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45974.362018402775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45974.362018402775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45974.362018402775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45974.362018402775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45974.362018402775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45974.362018402775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45974.362018402775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45974.362018402775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45974.362018402775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45974.362018402775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45974.362018402775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45974.362018402775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45974.362018402775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45974.362018402775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45974.362018402775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45974.362018402775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45974.362018402775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45974.362018402775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45974.362018402775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45974.362018402775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45974.362018402775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45974.362018402775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45974.362018402775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45974.362018402775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45974.362018402775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45974.362018402775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45974.362018402775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45974.362018402775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45974.362018402775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45974.362018402775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45974.362018402775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45974.362018402775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45974.362018402775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45974.362018402775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45974.362018402775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45974.362018402775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45974.362018402775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45974.362018402775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45974.362018402775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45974.362018402775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45974.362018402775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45974.362018402775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45974.362018402775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45974.362018402775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45974.362018402775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45974.362018402775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45974.362018402775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45974.362018402775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45974.362018402775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45974.362018402775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45974.362018402775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45974.362018402775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45974.362018402775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45974.362018402775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45974.362018402775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45974.362018402775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45974.362018402775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45974.362018402775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45974.362018402775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45974.362018402775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45974.362018402775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45974.362018402775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45974.362018402775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45974.362018402775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45974.362018402775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45974.362018402775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45974.362018402775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45974.362018402775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45974.362018402775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45974.362018402775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45974.362018402775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45974.362018402775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45974.362018402775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45974.362018402775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45974.362018402775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45974.362018402775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45974.362018402775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45974.362018402775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45974.362018402775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45974.362018402775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45974.362018402775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45974.362018402775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45974.362018402775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45974.362018402775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45974.362018402775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45974.362018402775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45974.362018402775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45974.362018402775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45974.362018402775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45974.362018402775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45974.362018402775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45974.362018402775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45974.362018402775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45974.362018402775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45974.362018402775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45974.362018402775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45974.362018402775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45974.362018402775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45974.362018402775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45974.362018402775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45974.362018402775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45974.362018402775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45974.362018402775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45974.362018402775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45974.362018402775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45974.362018402775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45974.362018402775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45974.362018402775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45974.362018402775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45974.362018402775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45974.362018402775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45974.362018402775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45974.362018402775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45974.362018402775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45974.362018402775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45974.362018402775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45974.362018402775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45974.362018402775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45974.362018402775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45974.362018402775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45974.362018402775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45974.362018402775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45974.362018402775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45974.362018402775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45974.362018402775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45974.362018402775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45974.362018402775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45974.362018402775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45974.362018402775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45974.362018402775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45974.362018402775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45974.362018402775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45974.362018402775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45974.362018402775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45974.362018402775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45974.362018402775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45974.362018402775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45974.362018402775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45974.362018402775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45974.362018402775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45974.362018402775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45974.362018402775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45974.362018402775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45974.362018402775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45974.362018402775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45974.362018402775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45974.362018402775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45974.362018402775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45974.362018402775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45974.362018402775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45974.362018402775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45974.362018402775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45974.362018402775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45974.362018402775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45974.362018402775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45974.362018402775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45974.362018402775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45974.362018402775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45974.362018402775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45974.362018402775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45974.362018402775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45974.362018402775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45974.362018402775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45974.362018402775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45974.362018402775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45974.362018402775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45974.362018402775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45974.362018402775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45974.362018402775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45974.362018402775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45974.362018402775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45974.362018402775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45974.362018402775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45974.362018402775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45974.362018402775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45974.362018402775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45974.362018402775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45974.362018402775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45974.362018402775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45974.362018402775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45974.362018402775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45974.362018402775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45974.362018402775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45974.362018402775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45974.362018402775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45974.362018402775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45974.362018402775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45974.362018402775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45974.362018402775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45974.362018402775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45974.362018402775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45974.362018402775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45974.362018402775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45974.362018402775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45974.362018402775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45974.362018402775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45974.362018402775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45974.362018402775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45974.362018402775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45974.362018402775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45974.362018402775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45974.362018402775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45974.362018402775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45974.362018402775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45974.362018402775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45974.362018402775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45974.362018402775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45974.362018402775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45974.362018402775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45974.362018402775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45974.362018402775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45974.362018402775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45974.362018402775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45974.362018402775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45974.362018402775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45974.362018402775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45974.362018402775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45974.362018402775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45974.362018402775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45974.362018402775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45974.362018402775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45974.362018402775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45974.362018402775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45974.362018402775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45974.362018402775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45974.362018402775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45974.362018402775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45974.362018402775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45974.362018402775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45974.362018402775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45974.362018402775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45974.362018402775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45974.362018402775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45974.362018402775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45974.362018402775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45974.362018402775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45974.362018402775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45974.362018402775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45974.362018402775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45974.362018402775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45974.362018402775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45974.362018402775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45974.362018402775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45974.362018402775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45974.362018402775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45974.362018402775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45974.362018402775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45974.362018402775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45974.362018402775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45974.362018402775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45974.362018402775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45974.362018402775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45974.362018402775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45974.362018402775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45974.362018402775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45974.362018402775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45974.362018402775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45974.362018402775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45974.362018402775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45974.362018402775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45974.362018402775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45974.362018402775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45974.362018402775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45974.362018402775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45974.362018402775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45974.362018402775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45974.362018402775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45974.362018402775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45974.362018402775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45974.362018402775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45974.362018402775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45974.362018402775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45974.362018402775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45974.362018402775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45974.362018402775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45974.362018402775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45974.362018402775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45974.362018402775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45974.362018402775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45974.362018402775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45974.362018402775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45974.362018402775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45974.362018402775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45974.362018402775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45974.362018402775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45974.362018402775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45974.362018402775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45974.362018402775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45974.362018402775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45974.362018402775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45974.362018402775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45974.362018402775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45974.362018402775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45974.362018402775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45974.362018402775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45974.362018402775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45974.362018402775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45974.362018402775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45974.362018402775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45974.362018402775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45974.362018402775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45974.362018402775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45974.362018402775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45974.362018402775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45974.362018402775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45974.362018402775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45974.362018402775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45974.362018402775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45974.362018402775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45974.362018402775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45974.362018402775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45974.362018402775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45974.362018402775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45974.362018402775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45974.362018402775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45974.362018402775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45974.362018402775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45974.362018402775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45974.362018402775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45974.362018402775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45974.362018402775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45974.362018402775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45974.362018402775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45974.362018402775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45974.362018402775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45974.362018402775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45974.362018402775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45974.362018402775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45974.362018402775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45974.362018402775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45974.362018402775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45974.362018402775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45974.362018402775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45974.362018402775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45974.362018402775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45974.362018402775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45974.362018402775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45974.362018402775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45974.362018402775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45974.362018402775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45974.362018402775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45974.362018402775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45974.362018402775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45974.362018402775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45974.362018402775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45974.362018402775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45974.362018402775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45974.362018402775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45974.362018402775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45974.362018402775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45974.362018402775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45974.362018402775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45974.362018402775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45974.362018402775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45974.362018402775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45974.362018402775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45974.362018402775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45974.362018402775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45974.362018402775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45974.362018402775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45974.362018402775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45974.362018402775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45974.362018402775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45974.362018402775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45974.362018402775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45974.362018402775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45974.362018402775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45974.362018402775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45974.362018402775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45974.362018402775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45974.362018402775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45974.362018402775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45974.362018402775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45974.362018402775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45974.362018402775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45974.362018402775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45974.362018402775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45974.362018402775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45974.362018402775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45974.362018402775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45974.362018402775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45974.362018402775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45974.362018402775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45974.362018402775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45974.362018402775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45974.362018402775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45974.362018402775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45974.362018402775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45974.362018402775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45974.362018402775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45974.362018402775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45974.362018402775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45974.362018402775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45974.362018402775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45974.362018402775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45974.362018402775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45974.362018402775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45974.362018402775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45974.362018402775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45974.362018402775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45974.362018402775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45974.362018402775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45974.362018402775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45974.362018402775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45974.362018402775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45974.362018402775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45974.362018402775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45974.362018402775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45974.362018402775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45974.362018402775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45974.362018402775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45974.362018402775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45974.362018402775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45974.362018402775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45974.362018402775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45974.362018402775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45974.362018402775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45974.362018402775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45974.362018402775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45974.362018402775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45974.362018402775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45974.362018402775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45974.362018402775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45974.362018402775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45974.362018402775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45974.362018402775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45974.362018402775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45974.362018402775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45974.362018402775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45974.362018402775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45974.362018402775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45974.362018402775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45974.362018402775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45974.362018402775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45974.362018402775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45974.362018402775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45974.362018402775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45974.362018402775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45974.362018402775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45974.362018402775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45974.362018402775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45974.362018402775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45974.362018402775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45974.362018402775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45974.362018402775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45974.362018402775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45974.362018402775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45974.362018402775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45974.362018402775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45974.362018402775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45974.362018402775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45974.362018402775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45974.362018402775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45974.362018402775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45974.362018402775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45974.362018402775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45974.362018402775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45974.362018402775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45974.362018402775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45974.362018402775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45974.362018402775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45974.362018402775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45974.362018402775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45974.362018402775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45974.362018402775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45974.362018402775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45974.362018402775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45974.362018402775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45974.362018402775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45974.362018402775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45974.362018402775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45974.362018402775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45974.362018402775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45974.362018402775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45974.362018402775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45974.362018402775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45974.362018402775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45974.362018402775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45974.362018402775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45974.362018402775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45974.362018402775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45974.362018402775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45974.362018402775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45974.362018402775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45974.362018402775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45974.362018402775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45974.362018402775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45974.362018402775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45974.362018402775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45974.362018402775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45974.362018402775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45974.362018402775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45974.362018402775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45974.362018402775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45974.362018402775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45974.362018402775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45974.362018402775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45974.362018402775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45974.362018402775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45974.362018402775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45974.362018402775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45974.362018402775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45974.362018402775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45974.362018402775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45974.362018402775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45974.362018402775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45974.362018402775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45974.362018402775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45974.362018402775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45974.362018402775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45974.362018402775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45974.362018402775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45974.362018402775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45974.362018402775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45974.362018402775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45974.362018402775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45974.362018402775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45974.362018402775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45974.362018402775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45974.362018402775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45974.362018402775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45974.362018402775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45974.362018402775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45974.362018402775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45974.362018402775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45974.362018402775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45974.362018402775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45974.362018402775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45974.362018402775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45974.362018402775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45974.362018402775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45974.362018402775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45974.362018402775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45974.362018402775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45974.362018402775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45974.362018402775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45974.362018402775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45974.362018402775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45974.362018402775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45974.362018402775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45974.362018402775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45974.362018402775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45974.362018402775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45974.362018402775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45974.362018402775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45974.362018402775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45974.362018402775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45974.362018402775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45974.362018402775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45974.362018402775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45974.362018402775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45974.362018402775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45974.362018402775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45974.362018402775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45974.362018402775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45974.362018402775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45974.362018402775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45974.362018402775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45974.362018402775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45974.362018402775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45974.362018402775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45974.362018402775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45974.362018402775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45974.362018402775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45974.362018402775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45974.362018402775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45974.362018402775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45974.362018402775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45974.362018402775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45974.362018402775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45974.362018402775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45974.362018402775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45974.362018402775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45974.362018402775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45974.362018402775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45974.362018402775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45974.362018402775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45974.362018402775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45974.362018402775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45974.362018402775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45974.362018402775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45974.362018402775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45974.362018402775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45974.362018402775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45974.362018402775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45974.362018402775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45974.362018402775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45974.362018402775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45974.362018402775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45974.362018402775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45974.362018402775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45974.362018402775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45974.362018402775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45974.362018402775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45974.362018402775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45974.362018402775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270.8813008101788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4.6740624995436519E-2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45974.362018402775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45974.362018402775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45974.362018402775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45974.362018402775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45974.362018402775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45974.362018402775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45974.362018402775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45974.362018402775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45974.362018402775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45974.362018402775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45974.362018402775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45974.362018402775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45974.362018402775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45974.362018402775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45974.362018402775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45974.362018402775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45974.362018402775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45974.362018402775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45974.362018402775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45974.362018402775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45974.362018402775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45974.362018402775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45974.362018402775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45974.362018402775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45974.362018402775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45974.362018402775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45974.362018402775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45974.362018402775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45974.362018402775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45974.362018402775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45974.362018402775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45974.362018402775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45974.362018402775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45974.362018402775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45974.362018402775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45974.362018402775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45974.362018402775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45974.362018402775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45974.362018402775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45974.362018402775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45974.362018402775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45974.362018402775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45974.362018402775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45974.362018402775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45974.362018402775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45974.362018402775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45974.362018402775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45974.362018402775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45974.362018402775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45974.362018402775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45974.362018402775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45974.362018402775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45974.362018402775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45974.362018402775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45974.362018402775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45974.362018402775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45974.362018402775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45974.362018402775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45974.362018402775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45974.362018402775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45974.362018402775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45974.362018402775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45974.362018402775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45974.362018402775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82.529958217586682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48.173141087958356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25.700907291662588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33392</v>
      </c>
      <c r="E6" s="124" t="s">
        <v>39021</v>
      </c>
      <c r="F6" s="124"/>
      <c r="G6" s="126">
        <f t="shared" ca="1" si="1"/>
        <v>45974.362018402775</v>
      </c>
      <c r="H6" s="125">
        <v>45974.344942129632</v>
      </c>
      <c r="I6" s="124" t="str">
        <f>IFERROR(VLOOKUP(D6,DB!A:F,6,0),"")</f>
        <v>SCECO</v>
      </c>
      <c r="J6" s="124" t="str">
        <f>IFERROR(VLOOKUP(D6,DB!A:G,7,0),"")</f>
        <v>In progress</v>
      </c>
      <c r="K6" s="124" t="s">
        <v>39122</v>
      </c>
      <c r="L6" s="124" t="str">
        <f>IFERROR(VLOOKUP(D6,DB!A:I,9,0),"")</f>
        <v>Latis</v>
      </c>
    </row>
    <row r="7" spans="1:13">
      <c r="A7" s="124"/>
      <c r="B7" s="124" t="str">
        <f>IFERROR(VLOOKUP(#REF!,DB!A:K,11,0),"")</f>
        <v/>
      </c>
      <c r="C7" s="124"/>
      <c r="D7" s="124"/>
      <c r="E7" s="124"/>
      <c r="F7" s="124"/>
      <c r="G7" s="126">
        <f t="shared" ca="1" si="1"/>
        <v>45974.362018402775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45974.362018402775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45974.362018402775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45974.362018402775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45974.362018402775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45974.362018402775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45974.362018402775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45974.362018402775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45974.362018402775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45974.362018402775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45974.362018402775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45974.362018402775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45974.362018402775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45974.362018402775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45974.362018402775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45974.362018402775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45974.362018402775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45974.362018402775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45974.362018402775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45974.362018402775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45974.362018402775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45974.362018402775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45974.362018402775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45974.362018402775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45974.362018402775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45974.362018402775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45974.362018402775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45974.362018402775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45974.362018402775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45974.362018402775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45974.362018402775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45974.362018402775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45974.362018402775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45974.362018402775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45974.362018402775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45974.362018402775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45974.362018402775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45974.362018402775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45974.362018402775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45974.362018402775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45974.362018402775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45974.362018402775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45974.362018402775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45974.362018402775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45974.362018402775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45974.362018402775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45974.362018402775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45974.362018402775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45974.362018402775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45974.362018402775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45974.362018402775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45974.362018402775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45974.362018402775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45974.362018402775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45974.362018402775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45974.362018402775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45974.362018402775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45974.362018402775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45974.362018402775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45974.362018402775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45974.362018402775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45974.362018402775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45974.362018402775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45974.362018402775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45974.362018402775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45974.362018402775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45974.362018402775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45974.362018402775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45974.362018402775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45974.362018402775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45974.362018402775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45974.362018402775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45974.362018402775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45974.362018402775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45974.362018402775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45974.362018402775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45974.362018402775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45974.362018402775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45974.362018402775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45974.362018402775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45974.362018402775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45974.362018402775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45974.362018402775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45974.362018402775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45974.362018402775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45974.362018402775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45974.362018402775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45974.362018402775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45974.362018402775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45974.362018402775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45974.362018402775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45974.362018402775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45974.362018402775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45974.362018402775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45974.362018402775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45974.362018402775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45974.362018402775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45974.362018402775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45974.362018402775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45974.362018402775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45974.362018402775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45974.362018402775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45974.362018402775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45974.362018402775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45974.362018402775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45974.362018402775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45974.362018402775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45974.362018402775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45974.362018402775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45974.362018402775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45974.362018402775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45974.362018402775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45974.362018402775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45974.362018402775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45974.362018402775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45974.362018402775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45974.362018402775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45974.362018402775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45974.362018402775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45974.362018402775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45974.362018402775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45974.362018402775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45974.362018402775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45974.362018402775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45974.362018402775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45974.362018402775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45974.362018402775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45974.362018402775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45974.362018402775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45974.362018402775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45974.362018402775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45974.362018402775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45974.362018402775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45974.362018402775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45974.362018402775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45974.362018402775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45974.362018402775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45974.362018402775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45974.362018402775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45974.362018402775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45974.362018402775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45974.362018402775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45974.362018402775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45974.362018402775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45974.362018402775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45974.362018402775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45974.362018402775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45974.362018402775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45974.362018402775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45974.362018402775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45974.362018402775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45974.362018402775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45974.362018402775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45974.362018402775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45974.362018402775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45974.362018402775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45974.362018402775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45974.362018402775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45974.362018402775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45974.362018402775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45974.362018402775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45974.362018402775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45974.362018402775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45974.362018402775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45974.362018402775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45974.362018402775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45974.362018402775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45974.362018402775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45974.362018402775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45974.362018402775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45974.362018402775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45974.362018402775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45974.362018402775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45974.362018402775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45974.362018402775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45974.362018402775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45974.362018402775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45974.362018402775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45974.362018402775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45974.362018402775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45974.362018402775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45974.362018402775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45974.362018402775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45974.362018402775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45974.362018402775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45974.362018402775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45974.362018402775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45974.362018402775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45974.362018402775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45974.362018402775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45974.362018402775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45974.362018402775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45974.362018402775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45974.362018402775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45974.362018402775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45974.362018402775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45974.362018402775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45974.362018402775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45974.362018402775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45974.362018402775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45974.362018402775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45974.362018402775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45974.362018402775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45974.362018402775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45974.362018402775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45974.362018402775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45974.362018402775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45974.362018402775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45974.362018402775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45974.362018402775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45974.362018402775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45974.362018402775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45974.362018402775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45974.362018402775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45974.362018402775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45974.362018402775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45974.362018402775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45974.362018402775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45974.362018402775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45974.362018402775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39123</v>
      </c>
      <c r="B2" s="141" t="str">
        <f>IFERROR(VLOOKUP(D2,DB!A:K,11,0),"")</f>
        <v>R6</v>
      </c>
      <c r="C2" s="142">
        <v>1</v>
      </c>
      <c r="D2" s="141" t="s">
        <v>30913</v>
      </c>
      <c r="E2" s="124" t="s">
        <v>39021</v>
      </c>
      <c r="F2" s="151">
        <v>45973.331250000003</v>
      </c>
      <c r="G2" s="105">
        <f t="shared" ref="G2:G45" ca="1" si="0">IFERROR(NOW()-F2,"-")</f>
        <v>1.0307684027720825</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141" t="s">
        <v>34293</v>
      </c>
      <c r="E3" s="124" t="s">
        <v>39021</v>
      </c>
      <c r="F3" s="143"/>
      <c r="G3" s="105">
        <f t="shared" ca="1" si="0"/>
        <v>45974.362018402775</v>
      </c>
      <c r="H3" s="143">
        <v>45974.356782407405</v>
      </c>
      <c r="I3" s="141" t="str">
        <f>IFERROR(VLOOKUP(D3,DB!A:F,6,0),"")</f>
        <v>SCECO</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45974.362018402775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45974.362018402775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45974.362018402775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45974.362018402775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45974.362018402775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45974.362018402775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45974.362018402775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45974.362018402775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45974.362018402775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45974.362018402775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45974.362018402775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45974.362018402775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45974.362018402775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45974.362018402775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45974.362018402775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45974.362018402775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45974.362018402775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45974.362018402775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45974.362018402775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45974.362018402775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45974.362018402775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45974.362018402775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45974.362018402775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45974.362018402775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45974.362018402775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45974.362018402775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45974.362018402775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45974.362018402775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45974.362018402775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45974.362018402775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45974.362018402775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45974.362018402775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45974.362018402775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45974.362018402775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45974.362018402775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45974.362018402775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45974.362018402775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45974.362018402775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45974.362018402775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45974.362018402775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45974.362018402775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45974.362018402775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45974.362018402775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45974.362018402775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45974.362018402775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45974.362018402775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45974.362018402775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45974.362018402775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45974.362018402775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45974.362018402775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45974.362018402775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45974.362018402775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45974.362018402775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45974.362018402775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45974.362018402775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45974.362018402775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45974.362018402775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45974.362018402775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45974.362018402775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45974.362018402775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45974.362018402775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45974.362018402775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45974.362018402775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45974.362018402775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45974.362018402775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45974.362018402775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45974.362018402775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45974.362018402775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45974.362018402775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45974.362018402775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45974.362018402775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45974.362018402775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45974.362018402775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45974.362018402775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45974.362018402775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45974.362018402775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45974.362018402775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45974.362018402775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45974.362018402775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45974.362018402775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45974.362018402775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45974.362018402775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45974.362018402775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45974.362018402775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45974.362018402775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45974.362018402775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45974.362018402775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45974.362018402775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45974.362018402775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45974.362018402775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45974.362018402775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45974.362018402775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45974.362018402775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45974.362018402775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45974.362018402775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45974.362018402775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45974.362018402775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45974.362018402775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45974.362018402775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45974.362018402775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45974.362018402775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45974.362018402775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45974.362018402775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45974.362018402775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45974.362018402775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45974.362018402775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45974.362018402775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45974.362018402775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45974.362018402775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45974.362018402775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45974.362018402775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45974.362018402775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45974.362018402775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45974.362018402775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45974.362018402775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45974.362018402775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45974.362018402775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45974.362018402775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45974.362018402775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45974.362018402775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45974.362018402775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45974.362018402775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45974.362018402775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45974.362018402775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45974.362018402775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45974.362018402775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45974.362018402775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45974.362018402775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45974.362018402775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45974.362018402775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45974.362018402775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45974.362018402775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45974.362018402775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45974.362018402775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45974.362018402775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45974.362018402775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45974.362018402775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45974.362018402775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45974.362018402775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45974.362018402775</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2025-11-13T05:41:49Z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