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39" documentId="120_S{2AC9BD13-BADA-5192-A53E-5A8FF88502F6}" xr6:coauthVersionLast="47" xr6:coauthVersionMax="47" xr10:uidLastSave="{2A3295E5-FEA3-48C5-90DE-FB4531B8CDB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5" i="4"/>
  <c r="J2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<sst xmlns="http://schemas.openxmlformats.org/spreadsheetml/2006/main" count="180313" uniqueCount="39140">
  <si>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</si>
  <si>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</si>
  <si>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</si>
  <si>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</si>
  <si>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</si>
  <si>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</si>
  <si>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</si>
  <si>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</si>
  <si>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</si>
  <si>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</si>
  <si>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</si>
  <si>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</si>
  <si>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</si>
  <si>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</si>
  <si>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</si>
  <si>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</si>
  <si>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</si>
  <si>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</si>
  <si>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</si>
  <si>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</si>
  <si>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</si>
  <si>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</si>
  <si>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</si>
  <si>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</si>
  <si>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</si>
  <si>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</si>
  <si>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</si>
  <si>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</si>
  <si>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</si>
  <si>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</si>
  <si>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</si>
  <si>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</si>
  <si>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</si>
  <si>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</si>
  <si>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</si>
  <si>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</si>
  <si>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</si>
  <si>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</si>
  <si>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</si>
  <si>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</si>
  <si>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</si>
  <si>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</si>
  <si>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</si>
  <si>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</si>
  <si>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</si>
  <si>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</si>
  <si>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</si>
  <si>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</si>
  <si>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</si>
  <si>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</si>
  <si>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</si>
  <si>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</si>
  <si>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</si>
  <si>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</si>
  <si>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</si>
  <si>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</si>
  <si>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</si>
  <si>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</si>
  <si>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</si>
  <si>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</si>
  <si>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</si>
  <si>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</si>
  <si>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</si>
  <si>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</si>
  <si>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</si>
  <si>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</si>
  <si>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</si>
  <si>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</si>
  <si>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</si>
  <si>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</si>
  <si>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</si>
  <si>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</si>
  <si>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</si>
  <si>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</si>
  <si>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</si>
  <si>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</si>
  <si>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</si>
  <si>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</si>
  <si>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</si>
  <si>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</si>
  <si>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</si>
  <si>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</si>
  <si>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</si>
  <si>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</si>
  <si>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</si>
  <si>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</si>
  <si>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</si>
  <si>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</si>
  <si>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</si>
  <si>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</si>
  <si>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</si>
  <si>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</si>
  <si>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</si>
  <si>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</si>
  <si>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</si>
  <si>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</si>
  <si>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</si>
  <si>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</si>
  <si>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</si>
  <si>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</si>
  <si>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</si>
  <si>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</si>
  <si>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</si>
  <si>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</si>
  <si>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</si>
  <si>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</si>
  <si>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</si>
  <si>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</si>
  <si>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</si>
  <si>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</si>
  <si>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</si>
  <si>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</si>
  <si>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</si>
  <si>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</si>
  <si>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</si>
  <si>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</si>
  <si>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</si>
  <si>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</si>
  <si>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</si>
  <si>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</si>
  <si>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</si>
  <si>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</si>
  <si>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</si>
  <si>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</si>
  <si>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</si>
  <si>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</si>
  <si>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</si>
  <si>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</si>
  <si>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</si>
  <si>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</si>
  <si>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</si>
  <si>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</si>
  <si>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</si>
  <si>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</si>
  <si>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</si>
  <si>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</si>
  <si>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</si>
  <si>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</si>
  <si>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</si>
  <si>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</si>
  <si>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</si>
  <si>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</si>
  <si>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</si>
  <si>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</si>
  <si>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</si>
  <si>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</si>
  <si>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</si>
  <si>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</si>
  <si>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</si>
  <si>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</si>
  <si>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</si>
  <si>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</si>
  <si>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</si>
  <si>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</si>
  <si>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</si>
  <si>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</si>
  <si>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</si>
  <si>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</si>
  <si>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</si>
  <si>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</si>
  <si>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</si>
  <si>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</si>
  <si>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</si>
  <si>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</si>
  <si>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</si>
  <si>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</si>
  <si>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</si>
  <si>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</si>
  <si>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</si>
  <si>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</si>
  <si>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</si>
  <si>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</si>
  <si>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</si>
  <si>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</si>
  <si>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</si>
  <si>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</si>
  <si>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</si>
  <si>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</si>
  <si>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</si>
  <si>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</si>
  <si>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</si>
  <si>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</si>
  <si>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</si>
  <si>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</si>
  <si>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</si>
  <si>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</si>
  <si>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</si>
  <si>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</si>
  <si>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</si>
  <si>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</si>
  <si>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</si>
  <si>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</si>
  <si>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</si>
  <si>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</si>
  <si>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</si>
  <si>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</si>
  <si>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</si>
  <si>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</si>
  <si>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</si>
  <si>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</si>
  <si>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</si>
  <si>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</si>
  <si>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</si>
  <si>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</si>
  <si>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</si>
  <si>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</si>
  <si>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</si>
  <si>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</si>
  <si>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</si>
  <si>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</si>
  <si>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</si>
  <si>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</si>
  <si>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</si>
  <si>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</si>
  <si>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</si>
  <si>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</si>
  <si>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</si>
  <si>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</si>
  <si>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</si>
  <si>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</si>
  <si>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</si>
  <si>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</si>
  <si>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</si>
  <si>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</si>
  <si>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</si>
  <si>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</si>
  <si>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</si>
  <si>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</si>
  <si>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</si>
  <si>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</si>
  <si>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</si>
  <si>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</si>
  <si>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</si>
  <si>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</si>
  <si>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</si>
  <si>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</si>
  <si>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</si>
  <si>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</si>
  <si>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</si>
  <si>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</si>
  <si>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</si>
  <si>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</si>
  <si>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</si>
  <si>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</si>
  <si>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</si>
  <si>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</si>
  <si>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</si>
  <si>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</si>
  <si>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</si>
  <si>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</si>
  <si>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</si>
  <si>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</si>
  <si>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</si>
  <si>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</si>
  <si>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</si>
  <si>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</si>
  <si>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</si>
  <si>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</si>
  <si>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</si>
  <si>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</si>
  <si>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</si>
  <si>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</si>
  <si>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</si>
  <si>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</si>
  <si>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</si>
  <si>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</si>
  <si>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</si>
  <si>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</si>
  <si>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</si>
  <si>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</si>
  <si>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</si>
  <si>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</si>
  <si>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</si>
  <si>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</si>
  <si>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</si>
  <si>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</si>
  <si>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</si>
  <si>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</si>
  <si>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</si>
  <si>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</si>
  <si>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</si>
  <si>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</si>
  <si>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</si>
  <si>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</si>
  <si>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</si>
  <si>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</si>
  <si>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</si>
  <si>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</si>
  <si>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</si>
  <si>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</si>
  <si>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</si>
  <si>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</si>
  <si>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</si>
  <si>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</si>
  <si>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</si>
  <si>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</si>
  <si>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</si>
  <si>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</si>
  <si>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</si>
  <si>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</si>
  <si>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</si>
  <si>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</si>
  <si>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</si>
  <si>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</si>
  <si>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</si>
  <si>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</si>
  <si>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</si>
  <si>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</si>
  <si>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</si>
  <si>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</si>
  <si>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</si>
  <si>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</si>
  <si>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</si>
  <si>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</si>
  <si>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</si>
  <si>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</si>
  <si>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</si>
  <si>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</si>
  <si>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</si>
  <si>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</si>
  <si>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</si>
  <si>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</si>
  <si>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</si>
  <si>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</si>
  <si>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</si>
  <si>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</si>
  <si>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</si>
  <si>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</si>
  <si>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</si>
  <si>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</si>
  <si>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</si>
  <si>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</si>
  <si>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</si>
  <si>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</si>
  <si>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</si>
  <si>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</si>
  <si>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</si>
  <si>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</si>
  <si>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</si>
  <si>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</si>
  <si>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</si>
  <si>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</si>
  <si>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</si>
  <si>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</si>
  <si>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</si>
  <si>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</si>
  <si>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</si>
  <si>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</si>
  <si>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</si>
  <si>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</si>
  <si>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</si>
  <si>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</si>
  <si>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</si>
  <si>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</si>
  <si>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</si>
  <si>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</si>
  <si>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</si>
  <si>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</si>
  <si>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</si>
  <si>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</si>
  <si>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</si>
  <si>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</si>
  <si>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</si>
  <si>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</si>
  <si>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</si>
  <si>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</si>
  <si>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</si>
  <si>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</si>
  <si>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</si>
  <si>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</si>
  <si>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</si>
  <si>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</si>
  <si>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</si>
  <si>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</si>
  <si>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</si>
  <si>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</si>
  <si>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</si>
  <si>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</si>
  <si>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</si>
  <si>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</si>
  <si>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</si>
  <si>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</si>
  <si>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</si>
  <si>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</si>
  <si>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</si>
  <si>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</si>
  <si>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</si>
  <si>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</si>
  <si>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</si>
  <si>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</si>
  <si>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</si>
  <si>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</si>
  <si>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</si>
  <si>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</si>
  <si>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</si>
  <si>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</si>
  <si>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</si>
  <si>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</si>
  <si>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</si>
  <si>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</si>
  <si>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</si>
  <si>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</si>
  <si>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</si>
  <si>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</si>
  <si>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</si>
  <si>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</si>
  <si>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</si>
  <si>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</si>
  <si>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</si>
  <si>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</si>
  <si>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</si>
  <si>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</si>
  <si>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</si>
  <si>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</si>
  <si>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</si>
  <si>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</si>
  <si>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</si>
  <si>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</si>
  <si>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</si>
  <si>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</si>
  <si>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</si>
  <si>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</si>
  <si>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</si>
  <si>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</si>
  <si>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</si>
  <si>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</si>
  <si>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</si>
  <si>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</si>
  <si>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</si>
  <si>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</si>
  <si>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</si>
  <si>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</si>
  <si>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</si>
  <si>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</si>
  <si>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</si>
  <si>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</si>
  <si>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</si>
  <si>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</si>
  <si>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</si>
  <si>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</si>
  <si>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</si>
  <si>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</si>
  <si>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</si>
  <si>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</si>
  <si>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</si>
  <si>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</si>
  <si>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</si>
  <si>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</si>
  <si>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</si>
  <si>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</si>
  <si>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</si>
  <si>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</si>
  <si>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</si>
  <si>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</si>
  <si>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</si>
  <si>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</si>
  <si>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</si>
  <si>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</si>
  <si>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</si>
  <si>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</si>
  <si>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</si>
  <si>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</si>
  <si>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</si>
  <si>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</si>
  <si>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</si>
  <si>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</si>
  <si>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</si>
  <si>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</si>
  <si>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</si>
  <si>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</si>
  <si>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</si>
  <si>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</si>
  <si>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</si>
  <si>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</si>
  <si>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</si>
  <si>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</si>
  <si>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</si>
  <si>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</si>
  <si>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</si>
  <si>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</si>
  <si>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</si>
  <si>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</si>
  <si>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</si>
  <si>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</si>
  <si>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</si>
  <si>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</si>
  <si>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</si>
  <si>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</si>
  <si>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</si>
  <si>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</si>
  <si>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</si>
  <si>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</si>
  <si>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</si>
  <si>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</si>
  <si>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</si>
  <si>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</si>
  <si>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</si>
  <si>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</si>
  <si>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</si>
  <si>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</si>
  <si>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</si>
  <si>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</si>
  <si>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</si>
  <si>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</si>
  <si>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</si>
  <si>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</si>
  <si>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</si>
  <si>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</si>
  <si>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</si>
  <si>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</si>
  <si>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</si>
  <si>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</si>
  <si>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</si>
  <si>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</si>
  <si>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</si>
  <si>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</si>
  <si>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</si>
  <si>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</si>
  <si>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</si>
  <si>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</si>
  <si>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</si>
  <si>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</si>
  <si>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</si>
  <si>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</si>
  <si>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</si>
  <si>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</si>
  <si>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</si>
  <si>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</si>
  <si>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</si>
  <si>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</si>
  <si>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</si>
  <si>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</si>
  <si>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</si>
  <si>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</si>
  <si>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</si>
  <si>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</si>
  <si>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</si>
  <si>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</si>
  <si>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</si>
  <si>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</si>
  <si>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</si>
  <si>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</si>
  <si>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</si>
  <si>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</si>
  <si>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</si>
  <si>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</si>
  <si>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</si>
  <si>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</si>
  <si>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</si>
  <si>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</si>
  <si>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</si>
  <si>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</si>
  <si>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</si>
  <si>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</si>
  <si>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</si>
  <si>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</si>
  <si>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</si>
  <si>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</si>
  <si>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</si>
  <si>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</si>
  <si>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</si>
  <si>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</si>
  <si>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</si>
  <si>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</si>
  <si>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</si>
  <si>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</si>
  <si>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</si>
  <si>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</si>
  <si>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</si>
  <si>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</si>
  <si>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</si>
  <si>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</si>
  <si>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</si>
  <si>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</si>
  <si>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</si>
  <si>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</si>
  <si>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</si>
  <si>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</si>
  <si>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</si>
  <si>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</si>
  <si>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</si>
  <si>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</si>
  <si>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</si>
  <si>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</si>
  <si>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</si>
  <si>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</si>
  <si>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</si>
  <si>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</si>
  <si>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</si>
  <si>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</si>
  <si>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</si>
  <si>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</si>
  <si>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</si>
  <si>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</si>
  <si>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</si>
  <si>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</si>
  <si>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</si>
  <si>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</si>
  <si>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</si>
  <si>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</si>
  <si>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</si>
  <si>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</si>
  <si>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</si>
  <si>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</si>
  <si>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</si>
  <si>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</si>
  <si>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</si>
  <si>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</si>
  <si>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</si>
  <si>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</si>
  <si>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</si>
  <si>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</si>
  <si>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</si>
  <si>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</si>
  <si>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</si>
  <si>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</si>
  <si>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</si>
  <si>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</si>
  <si>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</si>
  <si>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</si>
  <si>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</si>
  <si>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</si>
  <si>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</si>
  <si>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</si>
  <si>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</si>
  <si>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</si>
  <si>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</si>
  <si>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</si>
  <si>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</si>
  <si>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</si>
  <si>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</si>
  <si>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</si>
  <si>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</si>
  <si>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</si>
  <si>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</si>
  <si>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</si>
  <si>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</si>
  <si>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</si>
  <si>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</si>
  <si>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</si>
  <si>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</si>
  <si>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</si>
  <si>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</si>
  <si>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</si>
  <si>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</si>
  <si>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</si>
  <si>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</si>
  <si>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</si>
  <si>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</si>
  <si>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</si>
  <si>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</si>
  <si>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</si>
  <si>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</si>
  <si>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</si>
  <si>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</si>
  <si>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</si>
  <si>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</si>
  <si>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</si>
  <si>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</si>
  <si>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</si>
  <si>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</si>
  <si>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</si>
  <si>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</si>
  <si>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</si>
  <si>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</si>
  <si>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</si>
  <si>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</si>
  <si>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</si>
  <si>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</si>
  <si>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</si>
  <si>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</si>
  <si>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</si>
  <si>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</si>
  <si>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</si>
  <si>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</si>
  <si>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</si>
  <si>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</si>
  <si>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</si>
  <si>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</si>
  <si>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</si>
  <si>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</si>
  <si>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</si>
  <si>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</si>
  <si>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</si>
  <si>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</si>
  <si>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</si>
  <si>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</si>
  <si>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</si>
  <si>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</si>
  <si>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</si>
  <si>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</si>
  <si>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</si>
  <si>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</si>
  <si>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</si>
  <si>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</si>
  <si>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</si>
  <si>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</si>
  <si>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</si>
  <si>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</si>
  <si>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</si>
  <si>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</si>
  <si>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</si>
  <si>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</si>
  <si>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</si>
  <si>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</si>
  <si>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</si>
  <si>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</si>
  <si>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</si>
  <si>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</si>
  <si>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</si>
  <si>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</si>
  <si>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</si>
  <si>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</si>
  <si>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</si>
  <si>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</si>
  <si>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</si>
  <si>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</si>
  <si>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</si>
  <si>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</si>
  <si>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</si>
  <si>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</si>
  <si>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</si>
  <si>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</si>
  <si>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</si>
  <si>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</si>
  <si>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</si>
  <si>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</si>
  <si>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</si>
  <si>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</si>
  <si>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</si>
  <si>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</si>
  <si>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</si>
  <si>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</si>
  <si>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</si>
  <si>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</si>
  <si>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</si>
  <si>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</si>
  <si>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</si>
  <si>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</si>
  <si>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</si>
  <si>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</si>
  <si>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</si>
  <si>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</si>
  <si>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</si>
  <si>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</si>
  <si>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</si>
  <si>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</si>
  <si>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</si>
  <si>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</si>
  <si>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</si>
  <si>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</si>
  <si>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</si>
  <si>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</si>
  <si>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</si>
  <si>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</si>
  <si>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</si>
  <si>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</si>
  <si>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</si>
  <si>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</si>
  <si>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</si>
  <si>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</si>
  <si>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</si>
  <si>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</si>
  <si>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</si>
  <si>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</si>
  <si>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</si>
  <si>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</si>
  <si>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</si>
  <si>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</si>
  <si>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</si>
  <si>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</si>
  <si>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</si>
  <si>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</si>
  <si>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</si>
  <si>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</si>
  <si>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</si>
  <si>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</si>
  <si>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</si>
  <si>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</si>
  <si>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</si>
  <si>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</si>
  <si>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</si>
  <si>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</si>
  <si>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</si>
  <si>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</si>
  <si>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</si>
  <si>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</si>
  <si>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</si>
  <si>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</si>
  <si>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</si>
  <si>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</si>
  <si>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</si>
  <si>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</si>
  <si>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</si>
  <si>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</si>
  <si>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</si>
  <si>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</si>
  <si>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</si>
  <si>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</si>
  <si>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</si>
  <si>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</si>
  <si>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</si>
  <si>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</si>
  <si>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</si>
  <si>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</si>
  <si>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</si>
  <si>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</si>
  <si>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</si>
  <si>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</si>
  <si>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</si>
  <si>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</si>
  <si>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</si>
  <si>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</si>
  <si>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</si>
  <si>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</si>
  <si>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</si>
  <si>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</si>
  <si>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</si>
  <si>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</si>
  <si>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</si>
  <si>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</si>
  <si>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</si>
  <si>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</si>
  <si>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</si>
  <si>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</si>
  <si>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</si>
  <si>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</si>
  <si>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</si>
  <si>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</si>
  <si>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</si>
  <si>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</si>
  <si>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</si>
  <si>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</si>
  <si>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</si>
  <si>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</si>
  <si>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</si>
  <si>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</si>
  <si>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</si>
  <si>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</si>
  <si>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</si>
  <si>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</si>
  <si>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</si>
  <si>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</si>
  <si>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</si>
  <si>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</si>
  <si>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</si>
  <si>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</si>
  <si>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</si>
  <si>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</si>
  <si>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</si>
  <si>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</si>
  <si>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</si>
  <si>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</si>
  <si>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</si>
  <si>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</si>
  <si>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</si>
  <si>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</si>
  <si>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</si>
  <si>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</si>
  <si>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</si>
  <si>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</si>
  <si>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</si>
  <si>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</si>
  <si>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</si>
  <si>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</si>
  <si>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</si>
  <si>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</si>
  <si>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</si>
  <si>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</si>
  <si>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</si>
  <si>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</si>
  <si>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</si>
  <si>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</si>
  <si>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</si>
  <si>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</si>
  <si>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</si>
  <si>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</si>
  <si>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</si>
  <si>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</si>
  <si>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</si>
  <si>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</si>
  <si>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</si>
  <si>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</si>
  <si>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</si>
  <si>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</si>
  <si>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</si>
  <si>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</si>
  <si>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</si>
  <si>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</si>
  <si>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</si>
  <si>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</si>
  <si>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</si>
  <si>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</si>
  <si>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</si>
  <si>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</si>
  <si>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</si>
  <si>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</si>
  <si>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</si>
  <si>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</si>
  <si>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</si>
  <si>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</si>
  <si>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</si>
  <si>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</si>
  <si>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</si>
  <si>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</si>
  <si>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</si>
  <si>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</si>
  <si>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</si>
  <si>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</si>
  <si>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</si>
  <si>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</si>
  <si>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</si>
  <si>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</si>
  <si>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</si>
  <si>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</si>
  <si>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</si>
  <si>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</si>
  <si>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</si>
  <si>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</si>
  <si>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</si>
  <si>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</si>
  <si>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</si>
  <si>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</si>
  <si>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</si>
  <si>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</si>
  <si>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</si>
  <si>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</si>
  <si>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</si>
  <si>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</si>
  <si>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</si>
  <si>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</si>
  <si>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</si>
  <si>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</si>
  <si>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</si>
  <si>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</si>
  <si>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</si>
  <si>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</si>
  <si>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</si>
  <si>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</si>
  <si>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</si>
  <si>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</si>
  <si>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</si>
  <si>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</si>
  <si>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</si>
  <si>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</si>
  <si>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</si>
  <si>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</si>
  <si>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</si>
  <si>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</si>
  <si>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</si>
  <si>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</si>
  <si>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</si>
  <si>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</si>
  <si>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</si>
  <si>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</si>
  <si>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</si>
  <si>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</si>
  <si>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</si>
  <si>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</si>
  <si>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</si>
  <si>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</si>
  <si>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</si>
  <si>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</si>
  <si>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</si>
  <si>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</si>
  <si>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</si>
  <si>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</si>
  <si>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</si>
  <si>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</si>
  <si>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</si>
  <si>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</si>
  <si>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</si>
  <si>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</si>
  <si>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</si>
  <si>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</si>
  <si>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</si>
  <si>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</si>
  <si>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</si>
  <si>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</si>
  <si>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</si>
  <si>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</si>
  <si>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</si>
  <si>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</si>
  <si>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</si>
  <si>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</si>
  <si>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</si>
  <si>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</si>
  <si>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</si>
  <si>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</si>
  <si>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</si>
  <si>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</si>
  <si>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</si>
  <si>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</si>
  <si>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</si>
  <si>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</si>
  <si>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</si>
  <si>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</si>
  <si>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</si>
  <si>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</si>
  <si>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</si>
  <si>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</si>
  <si>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</si>
  <si>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</si>
  <si>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</si>
  <si>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</si>
  <si>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</si>
  <si>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</si>
  <si>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</si>
  <si>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</si>
  <si>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</si>
  <si>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</si>
  <si>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</si>
  <si>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</si>
  <si>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</si>
  <si>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</si>
  <si>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</si>
  <si>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</si>
  <si>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</si>
  <si>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</si>
  <si>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</si>
  <si>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</si>
  <si>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</si>
  <si>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</si>
  <si>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</si>
  <si>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</si>
  <si>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</si>
  <si>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</si>
  <si>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</si>
  <si>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</si>
  <si>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</si>
  <si>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</si>
  <si>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</si>
  <si>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</si>
  <si>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</si>
  <si>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</si>
  <si>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</si>
  <si>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</si>
  <si>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</si>
  <si>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</si>
  <si>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</si>
  <si>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</si>
  <si>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</si>
  <si>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</si>
  <si>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</si>
  <si>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</si>
  <si>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</si>
  <si>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</si>
  <si>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</si>
  <si>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</si>
  <si>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</si>
  <si>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</si>
  <si>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</si>
  <si>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</si>
  <si>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</si>
  <si>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</si>
  <si>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</si>
  <si>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</si>
  <si>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</si>
  <si>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</si>
  <si>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</si>
  <si>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</si>
  <si>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</si>
  <si>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</si>
  <si>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</si>
  <si>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</si>
  <si>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</si>
  <si>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</si>
  <si>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</si>
  <si>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</si>
  <si>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</si>
  <si>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</si>
  <si>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</si>
  <si>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</si>
  <si>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</si>
  <si>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</si>
  <si>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</si>
  <si>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</si>
  <si>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</si>
  <si>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</si>
  <si>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</si>
  <si>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</si>
  <si>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</si>
  <si>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</si>
  <si>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</si>
  <si>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</si>
  <si>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</si>
  <si>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</si>
  <si>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</si>
  <si>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</si>
  <si>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</si>
  <si>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</si>
  <si>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</si>
  <si>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</si>
  <si>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</si>
  <si>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</si>
  <si>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</si>
  <si>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</si>
  <si>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</si>
  <si>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</si>
  <si>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</si>
  <si>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</si>
  <si>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</si>
  <si>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</si>
  <si>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</si>
  <si>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</si>
  <si>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</si>
  <si>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</si>
  <si>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</si>
  <si>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</si>
  <si>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</si>
  <si>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</si>
  <si>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</si>
  <si>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</si>
  <si>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</si>
  <si>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</si>
  <si>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</si>
  <si>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</si>
  <si>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</si>
  <si>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</si>
  <si>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</si>
  <si>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</si>
  <si>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</si>
  <si>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</si>
  <si>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</si>
  <si>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</si>
  <si>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</si>
  <si>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</si>
  <si>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</si>
  <si>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</si>
  <si>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</si>
  <si>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</si>
  <si>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</si>
  <si>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</si>
  <si>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</si>
  <si>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</si>
  <si>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</si>
  <si>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</si>
  <si>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</si>
  <si>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</si>
  <si>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</si>
  <si>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</si>
  <si>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</si>
  <si>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</si>
  <si>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</si>
  <si>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</si>
  <si>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</si>
  <si>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</si>
  <si>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</si>
  <si>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</si>
  <si>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</si>
  <si>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</si>
  <si>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</si>
  <si>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</si>
  <si>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</si>
  <si>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</si>
  <si>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</si>
  <si>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</si>
  <si>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</si>
  <si>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</si>
  <si>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</si>
  <si>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</si>
  <si>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</si>
  <si>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</si>
  <si>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</si>
  <si>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</si>
  <si>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</si>
  <si>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</si>
  <si>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</si>
  <si>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</si>
  <si>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</si>
  <si>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</si>
  <si>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</si>
  <si>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</si>
  <si>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</si>
  <si>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</si>
  <si>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</si>
  <si>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</si>
  <si>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</si>
  <si>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</si>
  <si>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</si>
  <si>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</si>
  <si>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</si>
  <si>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</si>
  <si>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</si>
  <si>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</si>
  <si>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</si>
  <si>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</si>
  <si>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</si>
  <si>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</si>
  <si>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</si>
  <si>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</si>
  <si>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</si>
  <si>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</si>
  <si>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</si>
  <si>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</si>
  <si>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</si>
  <si>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</si>
  <si>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</si>
  <si>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</si>
  <si>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</si>
  <si>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</si>
  <si>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</si>
  <si>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</si>
  <si>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</si>
  <si>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</si>
  <si>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</si>
  <si>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</si>
  <si>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</si>
  <si>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</si>
  <si>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</si>
  <si>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</si>
  <si>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</si>
  <si>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</si>
  <si>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</si>
  <si>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</si>
  <si>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</si>
  <si>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</si>
  <si>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</si>
  <si>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</si>
  <si>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</si>
  <si>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</si>
  <si>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</si>
  <si>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</si>
  <si>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</si>
  <si>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</si>
  <si>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</si>
  <si>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</si>
  <si>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</si>
  <si>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</si>
  <si>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</si>
  <si>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</si>
  <si>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</si>
  <si>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</si>
  <si>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</si>
  <si>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</si>
  <si>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</si>
  <si>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</si>
  <si>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</si>
  <si>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</si>
  <si>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</si>
  <si>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</si>
  <si>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</si>
  <si>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</si>
  <si>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</si>
  <si>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</si>
  <si>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</si>
  <si>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</si>
  <si>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</si>
  <si>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</si>
  <si>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</si>
  <si>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</si>
  <si>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</si>
  <si>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</si>
  <si>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</si>
  <si>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</si>
  <si>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</si>
  <si>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</si>
  <si>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</si>
  <si>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</si>
  <si>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</si>
  <si>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</si>
  <si>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</si>
  <si>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</si>
  <si>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</si>
  <si>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</si>
  <si>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</si>
  <si>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</si>
  <si>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</si>
  <si>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</si>
  <si>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</si>
  <si>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</si>
  <si>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</si>
  <si>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</si>
  <si>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</si>
  <si>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</si>
  <si>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</si>
  <si>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</si>
  <si>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</si>
  <si>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</si>
  <si>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</si>
  <si>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</si>
  <si>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</si>
  <si>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</si>
  <si>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</si>
  <si>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</si>
  <si>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</si>
  <si>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</si>
  <si>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</si>
  <si>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</si>
  <si>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</si>
  <si>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</si>
  <si>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</si>
  <si>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</si>
  <si>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</si>
  <si>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</si>
  <si>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</si>
  <si>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</si>
  <si>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</si>
  <si>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</si>
  <si>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</si>
  <si>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</si>
  <si>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</si>
  <si>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</si>
  <si>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</si>
  <si>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</si>
  <si>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</si>
  <si>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</si>
  <si>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</si>
  <si>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</si>
  <si>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</si>
  <si>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</si>
  <si>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</si>
  <si>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</si>
  <si>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</si>
  <si>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</si>
  <si>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</si>
  <si>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</si>
  <si>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</si>
  <si>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</si>
  <si>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</si>
  <si>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</si>
  <si>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</si>
  <si>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</si>
  <si>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</si>
  <si>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</si>
  <si>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</si>
  <si>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</si>
  <si>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</si>
  <si>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</si>
  <si>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</si>
  <si>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</si>
  <si>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</si>
  <si>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</si>
  <si>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</si>
  <si>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</si>
  <si>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</si>
  <si>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</si>
  <si>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</si>
  <si>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</si>
  <si>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</si>
  <si>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</si>
  <si>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</si>
  <si>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</si>
  <si>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</si>
  <si>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</si>
  <si>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</si>
  <si>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</si>
  <si>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</si>
  <si>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</si>
  <si>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</si>
  <si>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</si>
  <si>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</si>
  <si>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</si>
  <si>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</si>
  <si>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</si>
  <si>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</si>
  <si>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</si>
  <si>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</si>
  <si>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</si>
  <si>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</si>
  <si>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</si>
  <si>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</si>
  <si>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</si>
  <si>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</si>
  <si>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</si>
  <si>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</si>
  <si>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</si>
  <si>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</si>
  <si>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</si>
  <si>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</si>
  <si>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</si>
  <si>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</si>
  <si>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</si>
  <si>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</si>
  <si>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</si>
  <si>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</si>
  <si>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</si>
  <si>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</si>
  <si>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</si>
  <si>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</si>
  <si>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</si>
  <si>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</si>
  <si>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</si>
  <si>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</si>
  <si>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</si>
  <si>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</si>
  <si>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</si>
  <si>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</si>
  <si>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</si>
  <si>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</si>
  <si>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</si>
  <si>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</si>
  <si>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</si>
  <si>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</si>
  <si>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</si>
  <si>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</si>
  <si>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</si>
  <si>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</si>
  <si>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</si>
  <si>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</si>
  <si>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</si>
  <si>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</si>
  <si>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</si>
  <si>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</si>
  <si>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</si>
  <si>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</si>
  <si>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</si>
  <si>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</si>
  <si>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</si>
  <si>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</si>
  <si>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</si>
  <si>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</si>
  <si>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</si>
  <si>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</si>
  <si>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</si>
  <si>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</si>
  <si>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</si>
  <si>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</si>
  <si>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</si>
  <si>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</si>
  <si>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</si>
  <si>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</si>
  <si>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</si>
  <si>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</si>
  <si>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</si>
  <si>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</si>
  <si>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</si>
  <si>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</si>
  <si>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</si>
  <si>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</si>
  <si>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</si>
  <si>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</si>
  <si>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</si>
  <si>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</si>
  <si>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</si>
  <si>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</si>
  <si>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</si>
  <si>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</si>
  <si>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</si>
  <si>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</si>
  <si>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</si>
  <si>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</si>
  <si>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</si>
  <si>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</si>
  <si>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</si>
  <si>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</si>
  <si>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</si>
  <si>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</si>
  <si>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</si>
  <si>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</si>
  <si>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</si>
  <si>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</si>
  <si>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</si>
  <si>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</si>
  <si>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</si>
  <si>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</si>
  <si>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</si>
  <si>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</si>
  <si>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</si>
  <si>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</si>
  <si>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</si>
  <si>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</si>
  <si>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</si>
  <si>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</si>
  <si>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</si>
  <si>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</si>
  <si>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</si>
  <si>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</si>
  <si>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</si>
  <si>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</si>
  <si>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</si>
  <si>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</si>
  <si>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</si>
  <si>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</si>
  <si>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</si>
  <si>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</si>
  <si>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</si>
  <si>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</si>
  <si>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</si>
  <si>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</si>
  <si>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</si>
  <si>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</si>
  <si>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</si>
  <si>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</si>
  <si>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</si>
  <si>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</si>
  <si>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</si>
  <si>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</si>
  <si>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</si>
  <si>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</si>
  <si>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</si>
  <si>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</si>
  <si>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</si>
  <si>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</si>
  <si>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</si>
  <si>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</si>
  <si>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</si>
  <si>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</si>
  <si>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</si>
  <si>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</si>
  <si>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</si>
  <si>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</si>
  <si>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</si>
  <si>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</si>
  <si>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</si>
  <si>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</si>
  <si>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</si>
  <si>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</si>
  <si>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</si>
  <si>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</si>
  <si>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</si>
  <si>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</si>
  <si>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</si>
  <si>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</si>
  <si>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</si>
  <si>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</si>
  <si>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</si>
  <si>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</si>
  <si>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</si>
  <si>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</si>
  <si>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</si>
  <si>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</si>
  <si>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</si>
  <si>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</si>
  <si>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</si>
  <si>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</si>
  <si>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</si>
  <si>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</si>
  <si>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</si>
  <si>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</si>
  <si>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</si>
  <si>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</si>
  <si>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</si>
  <si>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</si>
  <si>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</si>
  <si>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</si>
  <si>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</si>
  <si>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</si>
  <si>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</si>
  <si>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</si>
  <si>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</si>
  <si>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</si>
  <si>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</si>
  <si>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</si>
  <si>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</si>
  <si>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</si>
  <si>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</si>
  <si>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</si>
  <si>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</si>
  <si>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</si>
  <si>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</si>
  <si>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</si>
  <si>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</si>
  <si>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</si>
  <si>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</si>
  <si>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</si>
  <si>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</si>
  <si>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</si>
  <si>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</si>
  <si>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</si>
  <si>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</si>
  <si>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</si>
  <si>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</si>
  <si>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</si>
  <si>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</si>
  <si>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</si>
  <si>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</si>
  <si>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</si>
  <si>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</si>
  <si>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</si>
  <si>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</si>
  <si>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</si>
  <si>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</si>
  <si>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</si>
  <si>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</si>
  <si>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</si>
  <si>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</si>
  <si>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</si>
  <si>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</si>
  <si>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</si>
  <si>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</si>
  <si>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</si>
  <si>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</si>
  <si>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</si>
  <si>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</si>
  <si>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</si>
  <si>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</si>
  <si>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</si>
  <si>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</si>
  <si>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</si>
  <si>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</si>
  <si>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</si>
  <si>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</si>
  <si>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</si>
  <si>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</si>
  <si>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</si>
  <si>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</si>
  <si>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</si>
  <si>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</si>
  <si>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</si>
  <si>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</si>
  <si>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</si>
  <si>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</si>
  <si>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</si>
  <si>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</si>
  <si>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</si>
  <si>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</si>
  <si>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</si>
  <si>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</si>
  <si>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</si>
  <si>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</si>
  <si>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</si>
  <si>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</si>
  <si>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</si>
  <si>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</si>
  <si>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</si>
  <si>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</si>
  <si>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</si>
  <si>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</si>
  <si>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</si>
  <si>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</si>
  <si>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</si>
  <si>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</si>
  <si>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</si>
  <si>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</si>
  <si>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</si>
  <si>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</si>
  <si>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</si>
  <si>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</si>
  <si>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</si>
  <si>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</si>
  <si>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</si>
  <si>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</si>
  <si>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</si>
  <si>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</si>
  <si>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</si>
  <si>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</si>
  <si>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</si>
  <si>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</si>
  <si>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</si>
  <si>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</si>
  <si>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</si>
  <si>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</si>
  <si>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</si>
  <si>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</si>
  <si>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</si>
  <si>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</si>
  <si>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</si>
  <si>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</si>
  <si>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</si>
  <si>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</si>
  <si>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</si>
  <si>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</si>
  <si>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</si>
  <si>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</si>
  <si>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</si>
  <si>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</si>
  <si>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</si>
  <si>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</si>
  <si>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</si>
  <si>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</si>
  <si>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</si>
  <si>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</si>
  <si>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</si>
  <si>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</si>
  <si>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</si>
  <si>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</si>
  <si>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</si>
  <si>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</si>
  <si>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</si>
  <si>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</si>
  <si>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</si>
  <si>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</si>
  <si>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</si>
  <si>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</si>
  <si>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</si>
  <si>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</si>
  <si>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</si>
  <si>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</si>
  <si>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</si>
  <si>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</si>
  <si>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</si>
  <si>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</si>
  <si>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</si>
  <si>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</si>
  <si>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</si>
  <si>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</si>
  <si>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</si>
  <si>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</si>
  <si>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</si>
  <si>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</si>
  <si>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</si>
  <si>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</si>
  <si>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</si>
  <si>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</si>
  <si>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</si>
  <si>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</si>
  <si>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</si>
  <si>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</si>
  <si>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</si>
  <si>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</si>
  <si>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</si>
  <si>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</si>
  <si>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</si>
  <si>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</si>
  <si>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</si>
  <si>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</si>
  <si>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</si>
  <si>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</si>
  <si>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</si>
  <si>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</si>
  <si>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</si>
  <si>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</si>
  <si>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</si>
  <si>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</si>
  <si>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</si>
  <si>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</si>
  <si>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</si>
  <si>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</si>
  <si>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</si>
  <si>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</si>
  <si>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</si>
  <si>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</si>
  <si>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</si>
  <si>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</si>
  <si>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</si>
  <si>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</si>
  <si>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</si>
  <si>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</si>
  <si>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</si>
  <si>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</si>
  <si>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</si>
  <si>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</si>
  <si>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</si>
  <si>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</si>
  <si>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</si>
  <si>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</si>
  <si>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</si>
  <si>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</si>
  <si>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</si>
  <si>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</si>
  <si>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</si>
  <si>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</si>
  <si>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</si>
  <si>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</si>
  <si>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</si>
  <si>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</si>
  <si>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</si>
  <si>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</si>
  <si>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</si>
  <si>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</si>
  <si>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</si>
  <si>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</si>
  <si>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</si>
  <si>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</si>
  <si>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</si>
  <si>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</si>
  <si>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</si>
  <si>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</si>
  <si>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</si>
  <si>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</si>
  <si>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</si>
  <si>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</si>
  <si>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</si>
  <si>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</si>
  <si>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</si>
  <si>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</si>
  <si>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</si>
  <si>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</si>
  <si>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</si>
  <si>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</si>
  <si>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</si>
  <si>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</si>
  <si>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</si>
  <si>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</si>
  <si>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</si>
  <si>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</si>
  <si>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</si>
  <si>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</si>
  <si>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</si>
  <si>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</si>
  <si>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</si>
  <si>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</si>
  <si>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</si>
  <si>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</si>
  <si>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</si>
  <si>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</si>
  <si>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</si>
  <si>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</si>
  <si>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</si>
  <si>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</si>
  <si>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</si>
  <si>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</si>
  <si>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</si>
  <si>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</si>
  <si>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</si>
  <si>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</si>
  <si>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</si>
  <si>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</si>
  <si>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</si>
  <si>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</si>
  <si>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</si>
  <si>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</si>
  <si>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</si>
  <si>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</si>
  <si>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</si>
  <si>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</si>
  <si>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</si>
  <si>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</si>
  <si>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</si>
  <si>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</si>
  <si>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</si>
  <si>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</si>
  <si>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</si>
  <si>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</si>
  <si>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</si>
  <si>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</si>
  <si>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</si>
  <si>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</si>
  <si>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</si>
  <si>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</si>
  <si>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</si>
  <si>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</si>
  <si>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</si>
  <si>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</si>
  <si>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</si>
  <si>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</si>
  <si>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</si>
  <si>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</si>
  <si>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</si>
  <si>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</si>
  <si>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</si>
  <si>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</si>
  <si>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</si>
  <si>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</si>
  <si>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</si>
  <si>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</si>
  <si>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</si>
  <si>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</si>
  <si>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</si>
  <si>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</si>
  <si>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</si>
  <si>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</si>
  <si>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</si>
  <si>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</si>
  <si>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</si>
  <si>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</si>
  <si>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</si>
  <si>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</si>
  <si>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</si>
  <si>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</si>
  <si>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</si>
  <si>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</si>
  <si>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</si>
  <si>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</si>
  <si>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</si>
  <si>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</si>
  <si>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</si>
  <si>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</si>
  <si>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</si>
  <si>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</si>
  <si>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</si>
  <si>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</si>
  <si>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</si>
  <si>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</si>
  <si>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</si>
  <si>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</si>
  <si>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</si>
  <si>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</si>
  <si>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</si>
  <si>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</si>
  <si>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</si>
  <si>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</si>
  <si>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</si>
  <si>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</si>
  <si>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</si>
  <si>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</si>
  <si>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</si>
  <si>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</si>
  <si>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</si>
  <si>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</si>
  <si>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</si>
  <si>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</si>
  <si>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</si>
  <si>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</si>
  <si>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</si>
  <si>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</si>
  <si>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</si>
  <si>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</si>
  <si>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</si>
  <si>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</si>
  <si>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</si>
  <si>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</si>
  <si>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</si>
  <si>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</si>
  <si>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</si>
  <si>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</si>
  <si>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</si>
  <si>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</si>
  <si>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</si>
  <si>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</si>
  <si>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</si>
  <si>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</si>
  <si>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</si>
  <si>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</si>
  <si>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</si>
  <si>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</si>
  <si>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</si>
  <si>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</si>
  <si>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</si>
  <si>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</si>
  <si>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</si>
  <si>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</si>
  <si>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</si>
  <si>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</si>
  <si>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</si>
  <si>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</si>
  <si>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</si>
  <si>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</si>
  <si>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</si>
  <si>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</si>
  <si>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</si>
  <si>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</si>
  <si>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</si>
  <si>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</si>
  <si>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</si>
  <si>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</si>
  <si>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</si>
  <si>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</si>
  <si>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</si>
  <si>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</si>
  <si>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</si>
  <si>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</si>
  <si>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</si>
  <si>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</si>
  <si>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</si>
  <si>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</si>
  <si>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</si>
  <si>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</si>
  <si>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</si>
  <si>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</si>
  <si>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</si>
  <si>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</si>
  <si>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</si>
  <si>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</si>
  <si>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</si>
  <si>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</si>
  <si>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</si>
  <si>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</si>
  <si>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</si>
  <si>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</si>
  <si>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</si>
  <si>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</si>
  <si>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</si>
  <si>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</si>
  <si>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</si>
  <si>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</si>
  <si>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</si>
  <si>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</si>
  <si>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</si>
  <si>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</si>
  <si>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</si>
  <si>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</si>
  <si>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</si>
  <si>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</si>
  <si>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</si>
  <si>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</si>
  <si>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</si>
  <si>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</si>
  <si>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</si>
  <si>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</si>
  <si>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</si>
  <si>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</si>
  <si>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</si>
  <si>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</si>
  <si>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</si>
  <si>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</si>
  <si>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</si>
  <si>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</si>
  <si>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</si>
  <si>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</si>
  <si>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</si>
  <si>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</si>
  <si>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</si>
  <si>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</si>
  <si>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</si>
  <si>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</si>
  <si>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</si>
  <si>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</si>
  <si>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</si>
  <si>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</si>
  <si>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</si>
  <si>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</si>
  <si>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</si>
  <si>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</si>
  <si>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</si>
  <si>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</si>
  <si>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</si>
  <si>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</si>
  <si>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</si>
  <si>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</si>
  <si>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</si>
  <si>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</si>
  <si>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</si>
  <si>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</si>
  <si>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</si>
  <si>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</si>
  <si>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</si>
  <si>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</si>
  <si>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</si>
  <si>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</si>
  <si>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</si>
  <si>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</si>
  <si>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</si>
  <si>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</si>
  <si>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</si>
  <si>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</si>
  <si>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</si>
  <si>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</si>
  <si>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</si>
  <si>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</si>
  <si>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</si>
  <si>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</si>
  <si>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</si>
  <si>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</si>
  <si>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</si>
  <si>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</si>
  <si>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</si>
  <si>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</si>
  <si>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</si>
  <si>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</si>
  <si>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</si>
  <si>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</si>
  <si>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</si>
  <si>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</si>
  <si>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</si>
  <si>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</si>
  <si>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</si>
  <si>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</si>
  <si>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</si>
  <si>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</si>
  <si>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</si>
  <si>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</si>
  <si>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</si>
  <si>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</si>
  <si>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</si>
  <si>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</si>
  <si>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</si>
  <si>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</si>
  <si>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</si>
  <si>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</si>
  <si>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</si>
  <si>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</si>
  <si>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</si>
  <si>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</si>
  <si>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</si>
  <si>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</si>
  <si>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</si>
  <si>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</si>
  <si>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</si>
  <si>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</si>
  <si>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</si>
  <si>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</si>
  <si>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</si>
  <si>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</si>
  <si>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</si>
  <si>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</si>
  <si>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</si>
  <si>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</si>
  <si>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</si>
  <si>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</si>
  <si>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</si>
  <si>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</si>
  <si>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</si>
  <si>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</si>
  <si>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</si>
  <si>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</si>
  <si>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</si>
  <si>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</si>
  <si>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</si>
  <si>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</si>
  <si>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</si>
  <si>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</si>
  <si>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</si>
  <si>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</si>
  <si>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</si>
  <si>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</si>
  <si>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</si>
  <si>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</si>
  <si>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</si>
  <si>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</si>
  <si>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</si>
  <si>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</si>
  <si>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</si>
  <si>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</si>
  <si>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</si>
  <si>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</si>
  <si>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</si>
  <si>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</si>
  <si>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</si>
  <si>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</si>
  <si>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</si>
  <si>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</si>
  <si>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</si>
  <si>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</si>
  <si>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</si>
  <si>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</si>
  <si>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</si>
  <si>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</si>
  <si>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</si>
  <si>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</si>
  <si>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</si>
  <si>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</si>
  <si>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</si>
  <si>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</si>
  <si>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</si>
  <si>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</si>
  <si>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</si>
  <si>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</si>
  <si>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</si>
  <si>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</si>
  <si>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</si>
  <si>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</si>
  <si>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</si>
  <si>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</si>
  <si>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</si>
  <si>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</si>
  <si>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</si>
  <si>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</si>
  <si>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</si>
  <si>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</si>
  <si>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</si>
  <si>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</si>
  <si>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</si>
  <si>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</si>
  <si>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</si>
  <si>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</si>
  <si>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</si>
  <si>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</si>
  <si>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</si>
  <si>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</si>
  <si>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</si>
  <si>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</si>
  <si>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</si>
  <si>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</si>
  <si>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</si>
  <si>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</si>
  <si>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</si>
  <si>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</si>
  <si>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</si>
  <si>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</si>
  <si>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</si>
  <si>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</si>
  <si>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</si>
  <si>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</si>
  <si>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</si>
  <si>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</si>
  <si>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</si>
  <si>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</si>
  <si>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</si>
  <si>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</si>
  <si>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</si>
  <si>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</si>
  <si>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</si>
  <si>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</si>
  <si>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</si>
  <si>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</si>
  <si>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</si>
  <si>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</si>
  <si>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</si>
  <si>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</si>
  <si>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</si>
  <si>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</si>
  <si>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</si>
  <si>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</si>
  <si>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</si>
  <si>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</si>
  <si>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</si>
  <si>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</si>
  <si>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</si>
  <si>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</si>
  <si>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</si>
  <si>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</si>
  <si>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</si>
  <si>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</si>
  <si>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</si>
  <si>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</si>
  <si>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</si>
  <si>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</si>
  <si>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</si>
  <si>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</si>
  <si>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</si>
  <si>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</si>
  <si>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</si>
  <si>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</si>
  <si>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</si>
  <si>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</si>
  <si>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</si>
  <si>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</si>
  <si>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</si>
  <si>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</si>
  <si>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</si>
  <si>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</si>
  <si>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</si>
  <si>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</si>
  <si>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</si>
  <si>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</si>
  <si>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</si>
  <si>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</si>
  <si>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</si>
  <si>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</si>
  <si>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</si>
  <si>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</si>
  <si>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</si>
  <si>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</si>
  <si>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</si>
  <si>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</si>
  <si>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</si>
  <si>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</si>
  <si>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</si>
  <si>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</si>
  <si>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</si>
  <si>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</si>
  <si>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</si>
  <si>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</si>
  <si>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</si>
  <si>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</si>
  <si>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</si>
  <si>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</si>
  <si>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</si>
  <si>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</si>
  <si>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</si>
  <si>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</si>
  <si>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</si>
  <si>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</si>
  <si>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</si>
  <si>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</si>
  <si>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</si>
  <si>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</si>
  <si>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</si>
  <si>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</si>
  <si>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</si>
  <si>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</si>
  <si>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</si>
  <si>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</si>
  <si>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</si>
  <si>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</si>
  <si>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</si>
  <si>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</si>
  <si>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</si>
  <si>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</si>
  <si>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</si>
  <si>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</si>
  <si>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</si>
  <si>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</si>
  <si>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</si>
  <si>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</si>
  <si>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</si>
  <si>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</si>
  <si>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</si>
  <si>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</si>
  <si>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</si>
  <si>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</si>
  <si>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</si>
  <si>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</si>
  <si>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</si>
  <si>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</si>
  <si>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</si>
  <si>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</si>
  <si>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</si>
  <si>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</si>
  <si>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</si>
  <si>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</si>
  <si>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</si>
  <si>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</si>
  <si>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</si>
  <si>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</si>
  <si>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</si>
  <si>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</si>
  <si>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</si>
  <si>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</si>
  <si>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</si>
  <si>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</si>
  <si>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</si>
  <si>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</si>
  <si>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</si>
  <si>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</si>
  <si>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</si>
  <si>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</si>
  <si>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</si>
  <si>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</si>
  <si>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</si>
  <si>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</si>
  <si>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</si>
  <si>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</si>
  <si>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</si>
  <si>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</si>
  <si>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</si>
  <si>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</si>
  <si>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</si>
  <si>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</si>
  <si>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</si>
  <si>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</si>
  <si>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</si>
  <si>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</si>
  <si>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</si>
  <si>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</si>
  <si>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</si>
  <si>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</si>
  <si>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</si>
  <si>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</si>
  <si>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</si>
  <si>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</si>
  <si>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</si>
  <si>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</si>
  <si>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</si>
  <si>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</si>
  <si>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</si>
  <si>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</si>
  <si>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</si>
  <si>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</si>
  <si>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</si>
  <si>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</si>
  <si>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</si>
  <si>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</si>
  <si>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</si>
  <si>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</si>
  <si>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</si>
  <si>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</si>
  <si>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</si>
  <si>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</si>
  <si>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</si>
  <si>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</si>
  <si>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</si>
  <si>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</si>
  <si>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</si>
  <si>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</si>
  <si>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</si>
  <si>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</si>
  <si>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</si>
  <si>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</si>
  <si>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</si>
  <si>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</si>
  <si>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</si>
  <si>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</si>
  <si>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</si>
  <si>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</si>
  <si>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</si>
  <si>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</si>
  <si>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</si>
  <si>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</si>
  <si>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</si>
  <si>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</si>
  <si>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</si>
  <si>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</si>
  <si>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</si>
  <si>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</si>
  <si>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</si>
  <si>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</si>
  <si>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</si>
  <si>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</si>
  <si>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</si>
  <si>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</si>
  <si>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</si>
  <si>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</si>
  <si>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</si>
  <si>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</si>
  <si>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</si>
  <si>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</si>
  <si>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</si>
  <si>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</si>
  <si>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</si>
  <si>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</si>
  <si>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</si>
  <si>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</si>
  <si>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</si>
  <si>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</si>
  <si>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</si>
  <si>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</si>
  <si>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</si>
  <si>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</si>
  <si>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</si>
  <si>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</si>
  <si>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</si>
  <si>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</si>
  <si>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</si>
  <si>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</si>
  <si>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</si>
  <si>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</si>
  <si>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</si>
  <si>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</si>
  <si>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</si>
  <si>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</si>
  <si>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</si>
  <si>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</si>
  <si>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</si>
  <si>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</si>
  <si>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</si>
  <si>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</si>
  <si>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</si>
  <si>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</si>
  <si>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</si>
  <si>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</si>
  <si>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</si>
  <si>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</si>
  <si>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</si>
  <si>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</si>
  <si>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</si>
  <si>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</si>
  <si>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</si>
  <si>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</si>
  <si>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</si>
  <si>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</si>
  <si>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</si>
  <si>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</si>
  <si>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</si>
  <si>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</si>
  <si>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</si>
  <si>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</si>
  <si>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</si>
  <si>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</si>
  <si>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</si>
  <si>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</si>
  <si>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</si>
  <si>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</si>
  <si>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</si>
  <si>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</si>
  <si>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</si>
  <si>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</si>
  <si>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</si>
  <si>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</si>
  <si>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</si>
  <si>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</si>
  <si>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</si>
  <si>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</si>
  <si>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</si>
  <si>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</si>
  <si>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</si>
  <si>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</si>
  <si>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</si>
  <si>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</si>
  <si>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</si>
  <si>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</si>
  <si>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</si>
  <si>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</si>
  <si>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</si>
  <si>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</si>
  <si>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</si>
  <si>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</si>
  <si>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</si>
  <si>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</si>
  <si>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</si>
  <si>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</si>
  <si>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</si>
  <si>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</si>
  <si>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</si>
  <si>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</si>
  <si>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</si>
  <si>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</si>
  <si>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</si>
  <si>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</si>
  <si>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</si>
  <si>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</si>
  <si>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</si>
  <si>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</si>
  <si>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</si>
  <si>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</si>
  <si>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</si>
  <si>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</si>
  <si>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</si>
  <si>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</si>
  <si>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</si>
  <si>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</si>
  <si>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</si>
  <si>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</si>
  <si>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</si>
  <si>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</si>
  <si>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</si>
  <si>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</si>
  <si>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</si>
  <si>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</si>
  <si>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</si>
  <si>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</si>
  <si>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</si>
  <si>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</si>
  <si>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</si>
  <si>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</si>
  <si>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</si>
  <si>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</si>
  <si>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</si>
  <si>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</si>
  <si>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</si>
  <si>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</si>
  <si>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</si>
  <si>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</si>
  <si>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</si>
  <si>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</si>
  <si>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</si>
  <si>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</si>
  <si>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</si>
  <si>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</si>
  <si>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</si>
  <si>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</si>
  <si>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</si>
  <si>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</si>
  <si>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</si>
  <si>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</si>
  <si>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</si>
  <si>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</si>
  <si>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</si>
  <si>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</si>
  <si>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</si>
  <si>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</si>
  <si>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</si>
  <si>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</si>
  <si>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</si>
  <si>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</si>
  <si>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</si>
  <si>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</si>
  <si>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</si>
  <si>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</si>
  <si>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</si>
  <si>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</si>
  <si>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</si>
  <si>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</si>
  <si>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</si>
  <si>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</si>
  <si>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</si>
  <si>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</si>
  <si>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</si>
  <si>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</si>
  <si>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</si>
  <si>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</si>
  <si>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</si>
  <si>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</si>
  <si>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</si>
  <si>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</si>
  <si>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</si>
  <si>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</si>
  <si>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</si>
  <si>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</si>
  <si>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</si>
  <si>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</si>
  <si>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</si>
  <si>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</si>
  <si>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</si>
  <si>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</si>
  <si>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</si>
  <si>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</si>
  <si>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</si>
  <si>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</si>
  <si>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</si>
  <si>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</si>
  <si>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</si>
  <si>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</si>
  <si>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</si>
  <si>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</si>
  <si>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</si>
  <si>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</si>
  <si>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</si>
  <si>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</si>
  <si>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</si>
  <si>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</si>
  <si>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</si>
  <si>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</si>
  <si>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</si>
  <si>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</si>
  <si>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</si>
  <si>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</si>
  <si>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</si>
  <si>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</si>
  <si>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</si>
  <si>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</si>
  <si>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</si>
  <si>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</si>
  <si>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</si>
  <si>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</si>
  <si>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</si>
  <si>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</si>
  <si>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</si>
  <si>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</si>
  <si>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</si>
  <si>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</si>
  <si>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</si>
  <si>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</si>
  <si>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</si>
  <si>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</si>
  <si>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</si>
  <si>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</si>
  <si>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</si>
  <si>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</si>
  <si>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</si>
  <si>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</si>
  <si>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</si>
  <si>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</si>
  <si>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</si>
  <si>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</si>
  <si>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</si>
  <si>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</si>
  <si>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</si>
  <si>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</si>
  <si>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</si>
  <si>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</si>
  <si>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</si>
  <si>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</si>
  <si>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</si>
  <si>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</si>
  <si>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</si>
  <si>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</si>
  <si>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</si>
  <si>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</si>
  <si>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</si>
  <si>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</si>
  <si>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</si>
  <si>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</si>
  <si>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</si>
  <si>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</si>
  <si>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</si>
  <si>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</si>
  <si>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</si>
  <si>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</si>
  <si>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</si>
  <si>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</si>
  <si>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</si>
  <si>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</si>
  <si>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</si>
  <si>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</si>
  <si>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</si>
  <si>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</si>
  <si>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</si>
  <si>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</si>
  <si>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</si>
  <si>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</si>
  <si>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</si>
  <si>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</si>
  <si>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</si>
  <si>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</si>
  <si>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</si>
  <si>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</si>
  <si>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</si>
  <si>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</si>
  <si>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</si>
  <si>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</si>
  <si>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</si>
  <si>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</si>
  <si>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</si>
  <si>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</si>
  <si>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</si>
  <si>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</si>
  <si>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</si>
  <si>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</si>
  <si>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</si>
  <si>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</si>
  <si>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</si>
  <si>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</si>
  <si>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</si>
  <si>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</si>
  <si>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</si>
  <si>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</si>
  <si>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</si>
  <si>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</si>
  <si>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</si>
  <si>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</si>
  <si>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</si>
  <si>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</si>
  <si>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</si>
  <si>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</si>
  <si>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</si>
  <si>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</si>
  <si>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</si>
  <si>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</si>
  <si>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</si>
  <si>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</si>
  <si>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</si>
  <si>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</si>
  <si>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</si>
  <si>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</si>
  <si>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</si>
  <si>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</si>
  <si>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</si>
  <si>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</si>
  <si>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</si>
  <si>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</si>
  <si>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</si>
  <si>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</si>
  <si>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</si>
  <si>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</si>
  <si>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</si>
  <si>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</si>
  <si>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</si>
  <si>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</si>
  <si>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</si>
  <si>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</si>
  <si>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</si>
  <si>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</si>
  <si>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</si>
  <si>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</si>
  <si>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</si>
  <si>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</si>
  <si>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</si>
  <si>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</si>
  <si>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</si>
  <si>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</si>
  <si>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</si>
  <si>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</si>
  <si>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</si>
  <si>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</si>
  <si>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</si>
  <si>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</si>
  <si>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</si>
  <si>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</si>
  <si>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</si>
  <si>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</si>
  <si>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</si>
  <si>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</si>
  <si>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</si>
  <si>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</si>
  <si>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</si>
  <si>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</si>
  <si>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</si>
  <si>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</si>
  <si>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</si>
  <si>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</si>
  <si>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</si>
  <si>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</si>
  <si>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</si>
  <si>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</si>
  <si>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</si>
  <si>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</si>
  <si>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</si>
  <si>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</si>
  <si>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</si>
  <si>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</si>
  <si>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</si>
  <si>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</si>
  <si>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</si>
  <si>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</si>
  <si>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</si>
  <si>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</si>
  <si>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</si>
  <si>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</si>
  <si>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</si>
  <si>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</si>
  <si>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</si>
  <si>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</si>
  <si>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</si>
  <si>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</si>
  <si>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</si>
  <si>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</si>
  <si>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</si>
  <si>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</si>
  <si>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</si>
  <si>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</si>
  <si>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</si>
  <si>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</si>
  <si>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</si>
  <si>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</si>
  <si>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</si>
  <si>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</si>
  <si>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</si>
  <si>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</si>
  <si>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</si>
  <si>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</si>
  <si>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</si>
  <si>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</si>
  <si>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</si>
  <si>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</si>
  <si>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</si>
  <si>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</si>
  <si>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</si>
  <si>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</si>
  <si>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</si>
  <si>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</si>
  <si>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</si>
  <si>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</si>
  <si>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</si>
  <si>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</si>
  <si>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</si>
  <si>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</si>
  <si>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</si>
  <si>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</si>
  <si>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</si>
  <si>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</si>
  <si>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</si>
  <si>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</si>
  <si>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</si>
  <si>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</si>
  <si>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</si>
  <si>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</si>
  <si>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</si>
  <si>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</si>
  <si>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</si>
  <si>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</si>
  <si>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</si>
  <si>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</si>
  <si>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</si>
  <si>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</si>
  <si>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</si>
  <si>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</si>
  <si>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</si>
  <si>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</si>
  <si>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</si>
  <si>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</si>
  <si>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</si>
  <si>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</si>
  <si>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</si>
  <si>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</si>
  <si>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</si>
  <si>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</si>
  <si>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</si>
  <si>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</si>
  <si>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</si>
  <si>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</si>
  <si>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</si>
  <si>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</si>
  <si>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</si>
  <si>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</si>
  <si>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</si>
  <si>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</si>
  <si>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</si>
  <si>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</si>
  <si>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</si>
  <si>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</si>
  <si>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</si>
  <si>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</si>
  <si>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</si>
  <si>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</si>
  <si>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</si>
  <si>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</si>
  <si>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</si>
  <si>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</si>
  <si>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</si>
  <si>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</si>
  <si>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</si>
  <si>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</si>
  <si>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</si>
  <si>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</si>
  <si>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</si>
  <si>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</si>
  <si>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</si>
  <si>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</si>
  <si>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</si>
  <si>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</si>
  <si>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</si>
  <si>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</si>
  <si>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</si>
  <si>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</si>
  <si>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</si>
  <si>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</si>
  <si>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</si>
  <si>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</si>
  <si>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</si>
  <si>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</si>
  <si>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</si>
  <si>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</si>
  <si>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</si>
  <si>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</si>
  <si>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</si>
  <si>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</si>
  <si>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</si>
  <si>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</si>
  <si>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</si>
  <si>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</si>
  <si>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</si>
  <si>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</si>
  <si>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</si>
  <si>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</si>
  <si>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</si>
  <si>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</si>
  <si>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</si>
  <si>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</si>
  <si>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</si>
  <si>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</si>
  <si>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</si>
  <si>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</si>
  <si>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</si>
  <si>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</si>
  <si>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</si>
  <si>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</si>
  <si>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</si>
  <si>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</si>
  <si>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</si>
  <si>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</si>
  <si>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</si>
  <si>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</si>
  <si>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</si>
  <si>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</si>
  <si>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</si>
  <si>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</si>
  <si>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</si>
  <si>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</si>
  <si>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</si>
  <si>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</si>
  <si>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</si>
  <si>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</si>
  <si>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</si>
  <si>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</si>
  <si>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</si>
  <si>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</si>
  <si>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</si>
  <si>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</si>
  <si>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</si>
  <si>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</si>
  <si>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</si>
  <si>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</si>
  <si>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</si>
  <si>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</si>
  <si>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</si>
  <si>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</si>
  <si>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</si>
  <si>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</si>
  <si>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</si>
  <si>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</si>
  <si>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</si>
  <si>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</si>
  <si>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</si>
  <si>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</si>
  <si>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</si>
  <si>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</si>
  <si>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</si>
  <si>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</si>
  <si>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</si>
  <si>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</si>
  <si>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</si>
  <si>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</si>
  <si>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</si>
  <si>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</si>
  <si>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</si>
  <si>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</si>
  <si>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</si>
  <si>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</si>
  <si>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</si>
  <si>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</si>
  <si>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</si>
  <si>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</si>
  <si>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</si>
  <si>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</si>
  <si>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</si>
  <si>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</si>
  <si>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</si>
  <si>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</si>
  <si>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</si>
  <si>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</si>
  <si>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</si>
  <si>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</si>
  <si>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</si>
  <si>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</si>
  <si>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</si>
  <si>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</si>
  <si>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</si>
  <si>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</si>
  <si>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</si>
  <si>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</si>
  <si>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</si>
  <si>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</si>
  <si>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</si>
  <si>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</si>
  <si>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</si>
  <si>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</si>
  <si>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</si>
  <si>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</si>
  <si>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</si>
  <si>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</si>
  <si>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</si>
  <si>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</si>
  <si>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</si>
  <si>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</si>
  <si>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</si>
  <si>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</si>
  <si>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</si>
  <si>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</si>
  <si>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</si>
  <si>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</si>
  <si>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</si>
  <si>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</si>
  <si>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</si>
  <si>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</si>
  <si>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</si>
  <si>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</si>
  <si>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</si>
  <si>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</si>
  <si>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</si>
  <si>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</si>
  <si>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</si>
  <si>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</si>
  <si>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</si>
  <si>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</si>
  <si>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</si>
  <si>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</si>
  <si>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</si>
  <si>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</si>
  <si>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</si>
  <si>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</si>
  <si>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</si>
  <si>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</si>
  <si>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</si>
  <si>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</si>
  <si>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</si>
  <si>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</si>
  <si>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</si>
  <si>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</si>
  <si>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</si>
  <si>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</si>
  <si>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</si>
  <si>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</si>
  <si>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</si>
  <si>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</si>
  <si>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</si>
  <si>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</si>
  <si>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</si>
  <si>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</si>
  <si>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</si>
  <si>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</si>
  <si>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</si>
  <si>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</si>
  <si>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</si>
  <si>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</si>
  <si>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</si>
  <si>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</si>
  <si>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</si>
  <si>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</si>
  <si>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</si>
  <si>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</si>
  <si>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</si>
  <si>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</si>
  <si>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</si>
  <si>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</si>
  <si>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</si>
  <si>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</si>
  <si>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</si>
  <si>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</si>
  <si>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</si>
  <si>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</si>
  <si>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</si>
  <si>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</si>
  <si>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</si>
  <si>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</si>
  <si>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</si>
  <si>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</si>
  <si>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</si>
  <si>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</si>
  <si>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</si>
  <si>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</si>
  <si>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</si>
  <si>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</si>
  <si>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</si>
  <si>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</si>
  <si>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</si>
  <si>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</si>
  <si>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</si>
  <si>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</si>
  <si>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</si>
  <si>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</si>
  <si>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</si>
  <si>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</si>
  <si>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</si>
  <si>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</si>
  <si>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</si>
  <si>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</si>
  <si>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</si>
  <si>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</si>
  <si>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</si>
  <si>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</si>
  <si>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</si>
  <si>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</si>
  <si>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</si>
  <si>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</si>
  <si>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</si>
  <si>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</si>
  <si>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</si>
  <si>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</si>
  <si>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</si>
  <si>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</si>
  <si>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</si>
  <si>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</si>
  <si>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</si>
  <si>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</si>
  <si>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</si>
  <si>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</si>
  <si>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</si>
  <si>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</si>
  <si>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</si>
  <si>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</si>
  <si>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</si>
  <si>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</si>
  <si>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</si>
  <si>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</si>
  <si>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</si>
  <si>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</si>
  <si>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</si>
  <si>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</si>
  <si>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</si>
  <si>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</si>
  <si>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</si>
  <si>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</si>
  <si>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</si>
  <si>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</si>
  <si>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</si>
  <si>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</si>
  <si>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</si>
  <si>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</si>
  <si>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</si>
  <si>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</si>
  <si>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</si>
  <si>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</si>
  <si>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</si>
  <si>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</si>
  <si>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</si>
  <si>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</si>
  <si>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</si>
  <si>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</si>
  <si>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</si>
  <si>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</si>
  <si>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</si>
  <si>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</si>
  <si>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</si>
  <si>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</si>
  <si>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</si>
  <si>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</si>
  <si>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</si>
  <si>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</si>
  <si>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</si>
  <si>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</si>
  <si>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</si>
  <si>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</si>
  <si>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</si>
  <si>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</si>
  <si>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</si>
  <si>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</si>
  <si>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</si>
  <si>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</si>
  <si>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</si>
  <si>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</si>
  <si>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</si>
  <si>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</si>
  <si>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</si>
  <si>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</si>
  <si>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</si>
  <si>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</si>
  <si>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</si>
  <si>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</si>
  <si>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</si>
  <si>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</si>
  <si>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</si>
  <si>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</si>
  <si>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</si>
  <si>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</si>
  <si>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</si>
  <si>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</si>
  <si>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</si>
  <si>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</si>
  <si>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</si>
  <si>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</si>
  <si>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</si>
  <si>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</si>
  <si>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</si>
  <si>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</si>
  <si>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</si>
  <si>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</si>
  <si>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</si>
  <si>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</si>
  <si>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</si>
  <si>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</si>
  <si>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</si>
  <si>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</si>
  <si>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</si>
  <si>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</si>
  <si>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</si>
  <si>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</si>
  <si>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</si>
  <si>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</si>
  <si>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</si>
  <si>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</si>
  <si>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</si>
  <si>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</si>
  <si>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</si>
  <si>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</si>
  <si>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</si>
  <si>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</si>
  <si>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</si>
  <si>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</si>
  <si>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</si>
  <si>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</si>
  <si>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</si>
  <si>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</si>
  <si>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</si>
  <si>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</si>
  <si>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</si>
  <si>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</si>
  <si>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</si>
  <si>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</si>
  <si>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</si>
  <si>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</si>
  <si>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</si>
  <si>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</si>
  <si>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</si>
  <si>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</si>
  <si>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</si>
  <si>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</si>
  <si>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</si>
  <si>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</si>
  <si>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</si>
  <si>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</si>
  <si>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</si>
  <si>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</si>
  <si>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</si>
  <si>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</si>
  <si>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</si>
  <si>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</si>
  <si>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</si>
  <si>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</si>
  <si>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</si>
  <si>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</si>
  <si>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</si>
  <si>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</si>
  <si>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</si>
  <si>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</si>
  <si>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</si>
  <si>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</si>
  <si>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</si>
  <si>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</si>
  <si>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</si>
  <si>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</si>
  <si>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</si>
  <si>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</si>
  <si>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</si>
  <si>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</si>
  <si>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</si>
  <si>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</si>
  <si>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</si>
  <si>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</si>
  <si>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</si>
  <si>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</si>
  <si>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</si>
  <si>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</si>
  <si>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</si>
  <si>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</si>
  <si>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</si>
  <si>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</si>
  <si>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</si>
  <si>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</si>
  <si>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</si>
  <si>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</si>
  <si>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</si>
  <si>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</si>
  <si>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</si>
  <si>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</si>
  <si>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</si>
  <si>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</si>
  <si>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</si>
  <si>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</si>
  <si>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</si>
  <si>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</si>
  <si>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</si>
  <si>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</si>
  <si>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</si>
  <si>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</si>
  <si>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</si>
  <si>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</si>
  <si>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</si>
  <si>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</si>
  <si>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</si>
  <si>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</si>
  <si>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</si>
  <si>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</si>
  <si>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</si>
  <si>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</si>
  <si>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</si>
  <si>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</si>
  <si>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</si>
  <si>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</si>
  <si>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</si>
  <si>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</si>
  <si>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</si>
  <si>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</si>
  <si>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</si>
  <si>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</si>
  <si>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</si>
  <si>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</si>
  <si>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</si>
  <si>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</si>
  <si>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</si>
  <si>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</si>
  <si>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</si>
  <si>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</si>
  <si>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</si>
  <si>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</si>
  <si>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</si>
  <si>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</si>
  <si>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</si>
  <si>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</si>
  <si>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</si>
  <si>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</si>
  <si>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</si>
  <si>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</si>
  <si>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</si>
  <si>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</si>
  <si>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</si>
  <si>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</si>
  <si>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</si>
  <si>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</si>
  <si>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</si>
  <si>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</si>
  <si>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</si>
  <si>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</si>
  <si>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</si>
  <si>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</si>
  <si>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</si>
  <si>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</si>
  <si>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</si>
  <si>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</si>
  <si>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</si>
  <si>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</si>
  <si>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</si>
  <si>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</si>
  <si>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</si>
  <si>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</si>
  <si>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</si>
  <si>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</si>
  <si>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</si>
  <si>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</si>
  <si>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</si>
  <si>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</si>
  <si>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</si>
  <si>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</si>
  <si>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</si>
  <si>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</si>
  <si>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</si>
  <si>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</si>
  <si>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</si>
  <si>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</si>
  <si>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</si>
  <si>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</si>
  <si>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</si>
  <si>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</si>
  <si>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</si>
  <si>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</si>
  <si>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</si>
  <si>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</si>
  <si>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</si>
  <si>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</si>
  <si>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</si>
  <si>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</si>
  <si>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</si>
  <si>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</si>
  <si>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</si>
  <si>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</si>
  <si>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</si>
  <si>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</si>
  <si>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</si>
  <si>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</si>
  <si>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</si>
  <si>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</si>
  <si>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</si>
  <si>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</si>
  <si>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</si>
  <si>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</si>
  <si>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</si>
  <si>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</si>
  <si>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</si>
  <si>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</si>
  <si>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</si>
  <si>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</si>
  <si>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</si>
  <si>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</si>
  <si>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</si>
  <si>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</si>
  <si>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</si>
  <si>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</si>
  <si>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</si>
  <si>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</si>
  <si>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</si>
  <si>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</si>
  <si>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</si>
  <si>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</si>
  <si>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</si>
  <si>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</si>
  <si>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</si>
  <si>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</si>
  <si>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</si>
  <si>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</si>
  <si>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</si>
  <si>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</si>
  <si>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</si>
  <si>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</si>
  <si>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</si>
  <si>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</si>
  <si>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</si>
  <si>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</si>
  <si>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</si>
  <si>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</si>
  <si>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</si>
  <si>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</si>
  <si>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</si>
  <si>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</si>
  <si>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</si>
  <si>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</si>
  <si>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</si>
  <si>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</si>
  <si>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</si>
  <si>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</si>
  <si>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</si>
  <si>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</si>
  <si>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</si>
  <si>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</si>
  <si>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</si>
  <si>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</si>
  <si>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</si>
  <si>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</si>
  <si>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</si>
  <si>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</si>
  <si>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</si>
  <si>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</si>
  <si>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</si>
  <si>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</si>
  <si>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</si>
  <si>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</si>
  <si>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</si>
  <si>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</si>
  <si>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</si>
  <si>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</si>
  <si>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</si>
  <si>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</si>
  <si>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</si>
  <si>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</si>
  <si>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</si>
  <si>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</si>
  <si>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</si>
  <si>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</si>
  <si>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</si>
  <si>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</si>
  <si>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</si>
  <si>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</si>
  <si>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</si>
  <si>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</si>
  <si>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</si>
  <si>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</si>
  <si>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</si>
  <si>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</si>
  <si>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</si>
  <si>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</si>
  <si>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</si>
  <si>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</si>
  <si>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</si>
  <si>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</si>
  <si>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</si>
  <si>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</si>
  <si>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</si>
  <si>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</si>
  <si>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</si>
  <si>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</si>
  <si>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</si>
  <si>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</si>
  <si>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</si>
  <si>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</si>
  <si>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</si>
  <si>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</si>
  <si>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</si>
  <si>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</si>
  <si>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</si>
  <si>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</si>
  <si>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</si>
  <si>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</si>
  <si>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</si>
  <si>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</si>
  <si>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</si>
  <si>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</si>
  <si>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</si>
  <si>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</si>
  <si>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</si>
  <si>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</si>
  <si>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</si>
  <si>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</si>
  <si>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</si>
  <si>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</si>
  <si>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</si>
  <si>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</si>
  <si>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</si>
  <si>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</si>
  <si>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</si>
  <si>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</si>
  <si>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</si>
  <si>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</si>
  <si>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</si>
  <si>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</si>
  <si>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</si>
  <si>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</si>
  <si>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</si>
  <si>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</si>
  <si>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</si>
  <si>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</si>
  <si>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</si>
  <si>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</si>
  <si>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</si>
  <si>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</si>
  <si>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</si>
  <si>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</si>
  <si>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</si>
  <si>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</si>
  <si>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</si>
  <si>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</si>
  <si>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</si>
  <si>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</si>
  <si>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</si>
  <si>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</si>
  <si>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</si>
  <si>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</si>
  <si>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</si>
  <si>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</si>
  <si>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</si>
  <si>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</si>
  <si>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</si>
  <si>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</si>
  <si>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</si>
  <si>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</si>
  <si>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</si>
  <si>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</si>
  <si>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</si>
  <si>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</si>
  <si>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</si>
  <si>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</si>
  <si>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</si>
  <si>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</si>
  <si>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</si>
  <si>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</si>
  <si>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</si>
  <si>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</si>
  <si>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</si>
  <si>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</si>
  <si>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</si>
  <si>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</si>
  <si>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</si>
  <si>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</si>
  <si>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</si>
  <si>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</si>
  <si>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</si>
  <si>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</si>
  <si>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</si>
  <si>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</si>
  <si>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</si>
  <si>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</si>
  <si>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</si>
  <si>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</si>
  <si>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</si>
  <si>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</si>
  <si>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</si>
  <si>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</si>
  <si>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</si>
  <si>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</si>
  <si>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</si>
  <si>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</si>
  <si>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</si>
  <si>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</si>
  <si>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</si>
  <si>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</si>
  <si>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</si>
  <si>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</si>
  <si>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</si>
  <si>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</si>
  <si>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</si>
  <si>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</si>
  <si>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</si>
  <si>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</si>
  <si>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</si>
  <si>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</si>
  <si>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</si>
  <si>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</si>
  <si>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</si>
  <si>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</si>
  <si>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</si>
  <si>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</si>
  <si>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</si>
  <si>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</si>
  <si>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</si>
  <si>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</si>
  <si>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</si>
  <si>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</si>
  <si>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</si>
  <si>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</si>
  <si>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</si>
  <si>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</si>
  <si>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</si>
  <si>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</si>
  <si>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</si>
  <si>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</si>
  <si>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</si>
  <si>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</si>
  <si>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</si>
  <si>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</si>
  <si>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</si>
  <si>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</si>
  <si>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</si>
  <si>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</si>
  <si>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</si>
  <si>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</si>
  <si>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</si>
  <si>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</si>
  <si>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</si>
  <si>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</si>
  <si>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</si>
  <si>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</si>
  <si>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</si>
  <si>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</si>
  <si>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</si>
  <si>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</si>
  <si>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</si>
  <si>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</si>
  <si>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</si>
  <si>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</si>
  <si>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</si>
  <si>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</si>
  <si>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</si>
  <si>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</si>
  <si>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</si>
  <si>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</si>
  <si>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</si>
  <si>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</si>
  <si>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</si>
  <si>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</si>
  <si>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</si>
  <si>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</si>
  <si>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</si>
  <si>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</si>
  <si>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</si>
  <si>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</si>
  <si>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</si>
  <si>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</si>
  <si>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</si>
  <si>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</si>
  <si>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</si>
  <si>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</si>
  <si>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</si>
  <si>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</si>
  <si>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</si>
  <si>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</si>
  <si>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</si>
  <si>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</si>
  <si>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</si>
  <si>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</si>
  <si>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</si>
  <si>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</si>
  <si>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</si>
  <si>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</si>
  <si>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</si>
  <si>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</si>
  <si>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</si>
  <si>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</si>
  <si>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</si>
  <si>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</si>
  <si>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</si>
  <si>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</si>
  <si>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</si>
  <si>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</si>
  <si>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</si>
  <si>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</si>
  <si>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</si>
  <si>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</si>
  <si>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</si>
  <si>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</si>
  <si>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</si>
  <si>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</si>
  <si>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</si>
  <si>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</si>
  <si>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</si>
  <si>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</si>
  <si>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</si>
  <si>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</si>
  <si>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</si>
  <si>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</si>
  <si>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</si>
  <si>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</si>
  <si>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</si>
  <si>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</si>
  <si>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</si>
  <si>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</si>
  <si>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</si>
  <si>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</si>
  <si>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</si>
  <si>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</si>
  <si>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</si>
  <si>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</si>
  <si>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</si>
  <si>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</si>
  <si>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</si>
  <si>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</si>
  <si>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</si>
  <si>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</si>
  <si>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</si>
  <si>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</si>
  <si>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</si>
  <si>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</si>
  <si>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</si>
  <si>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</si>
  <si>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</si>
  <si>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</si>
  <si>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</si>
  <si>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</si>
  <si>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</si>
  <si>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</si>
  <si>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</si>
  <si>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</si>
  <si>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</si>
  <si>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</si>
  <si>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</si>
  <si>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</si>
  <si>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</si>
  <si>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</si>
  <si>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</si>
  <si>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</si>
  <si>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</si>
  <si>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</si>
  <si>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</si>
  <si>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</si>
  <si>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</si>
  <si>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</si>
  <si>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</si>
  <si>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</si>
  <si>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</si>
  <si>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</si>
  <si>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</si>
  <si>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</si>
  <si>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</si>
  <si>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</si>
  <si>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</si>
  <si>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</si>
  <si>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</si>
  <si>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</si>
  <si>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</si>
  <si>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</si>
  <si>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</si>
  <si>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</si>
  <si>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</si>
  <si>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</si>
  <si>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</si>
  <si>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</si>
  <si>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</si>
  <si>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</si>
  <si>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</si>
  <si>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</si>
  <si>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</si>
  <si>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</si>
  <si>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</si>
  <si>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</si>
  <si>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</si>
  <si>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</si>
  <si>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</si>
  <si>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</si>
  <si>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</si>
  <si>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</si>
  <si>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</si>
  <si>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</si>
  <si>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</si>
  <si>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</si>
  <si>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</si>
  <si>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</si>
  <si>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</si>
  <si>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</si>
  <si>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</si>
  <si>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</si>
  <si>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</si>
  <si>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</si>
  <si>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</si>
  <si>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</si>
  <si>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</si>
  <si>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</si>
  <si>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</si>
  <si>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</si>
  <si>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</si>
  <si>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</si>
  <si>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</si>
  <si>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</si>
  <si>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</si>
  <si>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</si>
  <si>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</si>
  <si>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</si>
  <si>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</si>
  <si>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</si>
  <si>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</si>
  <si>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</si>
  <si>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</si>
  <si>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</si>
  <si>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</si>
  <si>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</si>
  <si>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</si>
  <si>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</si>
  <si>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</si>
  <si>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</si>
  <si>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</si>
  <si>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</si>
  <si>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</si>
  <si>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</si>
  <si>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</si>
  <si>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</si>
  <si>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</si>
  <si>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</si>
  <si>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</si>
  <si>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</si>
  <si>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</si>
  <si>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</si>
  <si>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</si>
  <si>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</si>
  <si>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</si>
  <si>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</si>
  <si>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</si>
  <si>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</si>
  <si>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</si>
  <si>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</si>
  <si>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</si>
  <si>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</si>
  <si>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</si>
  <si>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</si>
  <si>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</si>
  <si>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</si>
  <si>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</si>
  <si>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</si>
  <si>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</si>
  <si>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</si>
  <si>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</si>
  <si>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</si>
  <si>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</si>
  <si>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</si>
  <si>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</si>
  <si>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</si>
  <si>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</si>
  <si>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</si>
  <si>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</si>
  <si>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</si>
  <si>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</si>
  <si>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</si>
  <si>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</si>
  <si>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</si>
  <si>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</si>
  <si>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</si>
  <si>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</si>
  <si>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</si>
  <si>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</si>
  <si>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</si>
  <si>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</si>
  <si>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</si>
  <si>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</si>
  <si>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</si>
  <si>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</si>
  <si>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</si>
  <si>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</si>
  <si>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</si>
  <si>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</si>
  <si>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</si>
  <si>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</si>
  <si>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</si>
  <si>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</si>
  <si>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</si>
  <si>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</si>
  <si>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</si>
  <si>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</si>
  <si>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</si>
  <si>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</si>
  <si>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</si>
  <si>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</si>
  <si>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</si>
  <si>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</si>
  <si>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</si>
  <si>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</si>
  <si>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</si>
  <si>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</si>
  <si>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</si>
  <si>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</si>
  <si>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</si>
  <si>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</si>
  <si>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</si>
  <si>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</si>
  <si>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</si>
  <si>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</si>
  <si>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</si>
  <si>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</si>
  <si>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</si>
  <si>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</si>
  <si>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</si>
  <si>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</si>
  <si>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</si>
  <si>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</si>
  <si>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</si>
  <si>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</si>
  <si>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</si>
  <si>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</si>
  <si>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</si>
  <si>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</si>
  <si>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</si>
  <si>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</si>
  <si>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</si>
  <si>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</si>
  <si>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</si>
  <si>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</si>
  <si>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</si>
  <si>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</si>
  <si>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</si>
  <si>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</si>
  <si>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</si>
  <si>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</si>
  <si>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</si>
  <si>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</si>
  <si>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</si>
  <si>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</si>
  <si>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</si>
  <si>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</si>
  <si>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</si>
  <si>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</si>
  <si>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</si>
  <si>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</si>
  <si>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</si>
  <si>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</si>
  <si>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</si>
  <si>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</si>
  <si>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</si>
  <si>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</si>
  <si>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</si>
  <si>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</si>
  <si>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</si>
  <si>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</si>
  <si>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</si>
  <si>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</si>
  <si>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</si>
  <si>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</si>
  <si>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</si>
  <si>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</si>
  <si>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</si>
  <si>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</si>
  <si>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</si>
  <si>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</si>
  <si>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</si>
  <si>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</si>
  <si>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</si>
  <si>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</si>
  <si>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</si>
  <si>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</si>
  <si>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</si>
  <si>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</si>
  <si>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</si>
  <si>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</si>
  <si>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</si>
  <si>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</si>
  <si>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</si>
  <si>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</si>
  <si>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</si>
  <si>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</si>
  <si>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</si>
  <si>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</si>
  <si>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</si>
  <si>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</si>
  <si>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</si>
  <si>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</si>
  <si>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</si>
  <si>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</si>
  <si>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</si>
  <si>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</si>
  <si>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</si>
  <si>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</si>
  <si>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</si>
  <si>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</si>
  <si>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</si>
  <si>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</si>
  <si>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</si>
  <si>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</si>
  <si>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</si>
  <si>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</si>
  <si>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</si>
  <si>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</si>
  <si>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</si>
  <si>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</si>
  <si>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</si>
  <si>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</si>
  <si>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</si>
  <si>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</si>
  <si>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</si>
  <si>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</si>
  <si>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</si>
  <si>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</si>
  <si>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</si>
  <si>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</si>
  <si>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</si>
  <si>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</si>
  <si>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</si>
  <si>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</si>
  <si>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</si>
  <si>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</si>
  <si>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</si>
  <si>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</si>
  <si>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</si>
  <si>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</si>
  <si>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</si>
  <si>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</si>
  <si>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</si>
  <si>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</si>
  <si>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</si>
  <si>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</si>
  <si>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</si>
  <si>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</si>
  <si>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</si>
  <si>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</si>
  <si>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</si>
  <si>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</si>
  <si>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</si>
  <si>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</si>
  <si>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</si>
  <si>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</si>
  <si>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</si>
  <si>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</si>
  <si>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</si>
  <si>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</si>
  <si>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</si>
  <si>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</si>
  <si>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</si>
  <si>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</si>
  <si>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</si>
  <si>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</si>
  <si>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</si>
  <si>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</si>
  <si>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</si>
  <si>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</si>
  <si>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</si>
  <si>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</si>
  <si>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</si>
  <si>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</si>
  <si>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</si>
  <si>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</si>
  <si>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</si>
  <si>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</si>
  <si>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</si>
  <si>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</si>
  <si>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</si>
  <si>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</si>
  <si>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</si>
  <si>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</si>
  <si>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</si>
  <si>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</si>
  <si>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</si>
  <si>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</si>
  <si>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</si>
  <si>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</si>
  <si>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</si>
  <si>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</si>
  <si>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</si>
  <si>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</si>
  <si>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</si>
  <si>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</si>
  <si>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</si>
  <si>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</si>
  <si>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</si>
  <si>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</si>
  <si>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</si>
  <si>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</si>
  <si>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</si>
  <si>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</si>
  <si>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</si>
  <si>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</si>
  <si>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</si>
  <si>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</si>
  <si>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</si>
  <si>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</si>
  <si>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</si>
  <si>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</si>
  <si>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</si>
  <si>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</si>
  <si>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</si>
  <si>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</si>
  <si>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</si>
  <si>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</si>
  <si>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</si>
  <si>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</si>
  <si>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</si>
  <si>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</si>
  <si>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</si>
  <si>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</si>
  <si>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</si>
  <si>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</si>
  <si>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</si>
  <si>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</si>
  <si>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</si>
  <si>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</si>
  <si>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</si>
  <si>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</si>
  <si>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</si>
  <si>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</si>
  <si>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</si>
  <si>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</si>
  <si>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</si>
  <si>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</si>
  <si>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</si>
  <si>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</si>
  <si>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</si>
  <si>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</si>
  <si>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</si>
  <si>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</si>
  <si>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</si>
  <si>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</si>
  <si>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</si>
  <si>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</si>
  <si>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</si>
  <si>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</si>
  <si>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</si>
  <si>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</si>
  <si>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</si>
  <si>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</si>
  <si>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</si>
  <si>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</si>
  <si>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</si>
  <si>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</si>
  <si>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</si>
  <si>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</si>
  <si>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</si>
  <si>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</si>
  <si>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</si>
  <si>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</si>
  <si>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</si>
  <si>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</si>
  <si>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</si>
  <si>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</si>
  <si>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</si>
  <si>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</si>
  <si>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</si>
  <si>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</si>
  <si>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</si>
  <si>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</si>
  <si>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</si>
  <si>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</si>
  <si>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</si>
  <si>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</si>
  <si>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</si>
  <si>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</si>
  <si>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</si>
  <si>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</si>
  <si>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</si>
  <si>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</si>
  <si>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</si>
  <si>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</si>
  <si>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</si>
  <si>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</si>
  <si>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</si>
  <si>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</si>
  <si>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</si>
  <si>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</si>
  <si>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</si>
  <si>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</si>
  <si>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</si>
  <si>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</si>
  <si>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</si>
  <si>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</si>
  <si>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</si>
  <si>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</si>
  <si>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</si>
  <si>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</si>
  <si>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</si>
  <si>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</si>
  <si>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</si>
  <si>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</si>
  <si>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</si>
  <si>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</si>
  <si>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</si>
  <si>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</si>
  <si>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</si>
  <si>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</si>
  <si>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</si>
  <si>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</si>
  <si>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</si>
  <si>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</si>
  <si>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</si>
  <si>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</si>
  <si>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</si>
  <si>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</si>
  <si>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</si>
  <si>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</si>
  <si>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</si>
  <si>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</si>
  <si>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</si>
  <si>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</si>
  <si>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</si>
  <si>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</si>
  <si>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</si>
  <si>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</si>
  <si>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</si>
  <si>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</si>
  <si>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</si>
  <si>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</si>
  <si>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</si>
  <si>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</si>
  <si>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</si>
  <si>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</si>
  <si>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</si>
  <si>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</si>
  <si>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</si>
  <si>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</si>
  <si>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</si>
  <si>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</si>
  <si>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</si>
  <si>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</si>
  <si>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</si>
  <si>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</si>
  <si>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</si>
  <si>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</si>
  <si>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</si>
  <si>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</si>
  <si>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</si>
  <si>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</si>
  <si>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</si>
  <si>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</si>
  <si>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</si>
  <si>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</si>
  <si>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</si>
  <si>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</si>
  <si>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</si>
  <si>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</si>
  <si>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</si>
  <si>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</si>
  <si>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</si>
  <si>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</si>
  <si>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</si>
  <si>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</si>
  <si>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</si>
  <si>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</si>
  <si>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</si>
  <si>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</si>
  <si>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</si>
  <si>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</si>
  <si>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</si>
  <si>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</si>
  <si>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</si>
  <si>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</si>
  <si>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</si>
  <si>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</si>
  <si>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</si>
  <si>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</si>
  <si>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</si>
  <si>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</si>
  <si>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</si>
  <si>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</si>
  <si>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</si>
  <si>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</si>
  <si>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</si>
  <si>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</si>
  <si>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</si>
  <si>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</si>
  <si>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</si>
  <si>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</si>
  <si>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</si>
  <si>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</si>
  <si>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</si>
  <si>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</si>
  <si>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</si>
  <si>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</si>
  <si>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</si>
  <si>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</si>
  <si>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</si>
  <si>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</si>
  <si>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</si>
  <si>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</si>
  <si>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</si>
  <si>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</si>
  <si>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</si>
  <si>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</si>
  <si>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</si>
  <si>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</si>
  <si>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</si>
  <si>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</si>
  <si>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</si>
  <si>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</si>
  <si>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</si>
  <si>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</si>
  <si>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</si>
  <si>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</si>
  <si>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</si>
  <si>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</si>
  <si>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</si>
  <si>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</si>
  <si>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</si>
  <si>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</si>
  <si>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</si>
  <si>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</si>
  <si>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</si>
  <si>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</si>
  <si>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</si>
  <si>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</si>
  <si>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</si>
  <si>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</si>
  <si>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</si>
  <si>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</si>
  <si>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</si>
  <si>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</si>
  <si>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</si>
  <si>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</si>
  <si>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</si>
  <si>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</si>
  <si>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</si>
  <si>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</si>
  <si>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</si>
  <si>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</si>
  <si>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</si>
  <si>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</si>
  <si>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</si>
  <si>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</si>
  <si>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</si>
  <si>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</si>
  <si>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</si>
  <si>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</si>
  <si>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</si>
  <si>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</si>
  <si>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</si>
  <si>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</si>
  <si>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</si>
  <si>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</si>
  <si>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</si>
  <si>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</si>
  <si>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</si>
  <si>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</si>
  <si>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</si>
  <si>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</si>
  <si>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</si>
  <si>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</si>
  <si>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</si>
  <si>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</si>
  <si>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</si>
  <si>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</si>
  <si>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</si>
  <si>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</si>
  <si>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</si>
  <si>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</si>
  <si>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</si>
  <si>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</si>
  <si>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</si>
  <si>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</si>
  <si>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</si>
  <si>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</si>
  <si>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</si>
  <si>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</si>
  <si>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</si>
  <si>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</si>
  <si>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</si>
  <si>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</si>
  <si>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</si>
  <si>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</si>
  <si>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</si>
  <si>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</si>
  <si>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</si>
  <si>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</si>
  <si>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</si>
  <si>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</si>
  <si>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</si>
  <si>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</si>
  <si>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</si>
  <si>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</si>
  <si>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</si>
  <si>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</si>
  <si>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</si>
  <si>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</si>
  <si>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</si>
  <si>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</si>
  <si>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</si>
  <si>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</si>
  <si>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</si>
  <si>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</si>
  <si>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</si>
  <si>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</si>
  <si>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</si>
  <si>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</si>
  <si>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</si>
  <si>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</si>
  <si>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</si>
  <si>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</si>
  <si>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</si>
  <si>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</si>
  <si>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</si>
  <si>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</si>
  <si>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</si>
  <si>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</si>
  <si>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</si>
  <si>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</si>
  <si>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</si>
  <si>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</si>
  <si>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</si>
  <si>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</si>
  <si>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</si>
  <si>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</si>
  <si>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</si>
  <si>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</si>
  <si>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</si>
  <si>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</si>
  <si>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</si>
  <si>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</si>
  <si>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</si>
  <si>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</si>
  <si>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</si>
  <si>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</si>
  <si>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</si>
  <si>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</si>
  <si>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</si>
  <si>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</si>
  <si>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</si>
  <si>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</si>
  <si>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</si>
  <si>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</si>
  <si>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</si>
  <si>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</si>
  <si>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</si>
  <si>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</si>
  <si>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</si>
  <si>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</si>
  <si>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</si>
  <si>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</si>
  <si>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</si>
  <si>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</si>
  <si>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</si>
  <si>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</si>
  <si>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</si>
  <si>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</si>
  <si>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</si>
  <si>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</si>
  <si>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</si>
  <si>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</si>
  <si>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</si>
  <si>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</si>
  <si>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</si>
  <si>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</si>
  <si>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</si>
  <si>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</si>
  <si>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</si>
  <si>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</si>
  <si>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</si>
  <si>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</si>
  <si>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</si>
  <si>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</si>
  <si>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</si>
  <si>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</si>
  <si>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</si>
  <si>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</si>
  <si>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</si>
  <si>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</si>
  <si>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</si>
  <si>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</si>
  <si>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</si>
  <si>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</si>
  <si>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</si>
  <si>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</si>
  <si>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</si>
  <si>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</si>
  <si>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</si>
  <si>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</si>
  <si>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</si>
  <si>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</si>
  <si>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</si>
  <si>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</si>
  <si>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</si>
  <si>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</si>
  <si>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</si>
  <si>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</si>
  <si>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</si>
  <si>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</si>
  <si>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</si>
  <si>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</si>
  <si>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</si>
  <si>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</si>
  <si>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</si>
  <si>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</si>
  <si>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</si>
  <si>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</si>
  <si>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</si>
  <si>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</si>
  <si>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</si>
  <si>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</si>
  <si>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</si>
  <si>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</si>
  <si>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</si>
  <si>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</si>
  <si>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</si>
  <si>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</si>
  <si>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</si>
  <si>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</si>
  <si>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</si>
  <si>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</si>
  <si>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</si>
  <si>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</si>
  <si>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</si>
  <si>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</si>
  <si>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</si>
  <si>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</si>
  <si>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</si>
  <si>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</si>
  <si>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</si>
  <si>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</si>
  <si>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</si>
  <si>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</si>
  <si>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</si>
  <si>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</si>
  <si>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</si>
  <si>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</si>
  <si>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</si>
  <si>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</si>
  <si>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</si>
  <si>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</si>
  <si>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</si>
  <si>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</si>
  <si>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</si>
  <si>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</si>
  <si>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</si>
  <si>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</si>
  <si>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</si>
  <si>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</si>
  <si>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</si>
  <si>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</si>
  <si>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</si>
  <si>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</si>
  <si>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</si>
  <si>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</si>
  <si>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</si>
  <si>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</si>
  <si>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</si>
  <si>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</si>
  <si>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</si>
  <si>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</si>
  <si>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</si>
  <si>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</si>
  <si>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</si>
  <si>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</si>
  <si>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</si>
  <si>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</si>
  <si>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</si>
  <si>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</si>
  <si>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</si>
  <si>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</si>
  <si>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</si>
  <si>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</si>
  <si>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</si>
  <si>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</si>
  <si>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</si>
  <si>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</si>
  <si>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</si>
  <si>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</si>
  <si>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</si>
  <si>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</si>
  <si>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</si>
  <si>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</si>
  <si>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</si>
  <si>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</si>
  <si>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</si>
  <si>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</si>
  <si>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</si>
  <si>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</si>
  <si>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</si>
  <si>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</si>
  <si>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</si>
  <si>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</si>
  <si>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</si>
  <si>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</si>
  <si>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</si>
  <si>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</si>
  <si>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</si>
  <si>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</si>
  <si>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</si>
  <si>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</si>
  <si>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</si>
  <si>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</si>
  <si>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</si>
  <si>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</si>
  <si>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</si>
  <si>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</si>
  <si>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</si>
  <si>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</si>
  <si>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</si>
  <si>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</si>
  <si>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</si>
  <si>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</si>
  <si>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</si>
  <si>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</si>
  <si>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</si>
  <si>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</si>
  <si>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</si>
  <si>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</si>
  <si>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</si>
  <si>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</si>
  <si>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</si>
  <si>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</si>
  <si>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</si>
  <si>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</si>
  <si>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</si>
  <si>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</si>
  <si>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</si>
  <si>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</si>
  <si>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</si>
  <si>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</si>
  <si>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</si>
  <si>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</si>
  <si>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</si>
  <si>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</si>
  <si>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</si>
  <si>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</si>
  <si>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</si>
  <si>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</si>
  <si>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</si>
  <si>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</si>
  <si>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</si>
  <si>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</si>
  <si>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</si>
  <si>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</si>
  <si>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</si>
  <si>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</si>
  <si>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</si>
  <si>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</si>
  <si>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</si>
  <si>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</si>
  <si>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</si>
  <si>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</si>
  <si>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</si>
  <si>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</si>
  <si>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</si>
  <si>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</si>
  <si>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</si>
  <si>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</si>
  <si>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</si>
  <si>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</si>
  <si>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</si>
  <si>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</si>
  <si>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</si>
  <si>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</si>
  <si>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</si>
  <si>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</si>
  <si>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</si>
  <si>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</si>
  <si>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</si>
  <si>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</si>
  <si>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</si>
  <si>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</si>
  <si>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</si>
  <si>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</si>
  <si>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</si>
  <si>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</si>
  <si>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</si>
  <si>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</si>
  <si>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</si>
  <si>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</si>
  <si>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</si>
  <si>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</si>
  <si>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</si>
  <si>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</si>
  <si>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</si>
  <si>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</si>
  <si>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</si>
  <si>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</si>
  <si>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</si>
  <si>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</si>
  <si>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</si>
  <si>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</si>
  <si>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</si>
  <si>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</si>
  <si>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</si>
  <si>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</si>
  <si>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</si>
  <si>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</si>
  <si>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</si>
  <si>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</si>
  <si>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</si>
  <si>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</si>
  <si>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</si>
  <si>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</si>
  <si>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</si>
  <si>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</si>
  <si>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</si>
  <si>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</si>
  <si>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</si>
  <si>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</si>
  <si>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</si>
  <si>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</si>
  <si>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</si>
  <si>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</si>
  <si>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</si>
  <si>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</si>
  <si>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</si>
  <si>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</si>
  <si>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</si>
  <si>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</si>
  <si>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</si>
  <si>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</si>
  <si>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</si>
  <si>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</si>
  <si>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</si>
  <si>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</si>
  <si>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</si>
  <si>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</si>
  <si>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</si>
  <si>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</si>
  <si>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</si>
  <si>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</si>
  <si>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</si>
  <si>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</si>
  <si>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</si>
  <si>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</si>
  <si>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</si>
  <si>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</si>
  <si>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</si>
  <si>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</si>
  <si>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</si>
  <si>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</si>
  <si>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</si>
  <si>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</si>
  <si>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</si>
  <si>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</si>
  <si>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</si>
  <si>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</si>
  <si>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</si>
  <si>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</si>
  <si>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</si>
  <si>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</si>
  <si>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</si>
  <si>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</si>
  <si>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</si>
  <si>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</si>
  <si>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</si>
  <si>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</si>
  <si>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</si>
  <si>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</si>
  <si>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</si>
  <si>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</si>
  <si>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</si>
  <si>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</si>
  <si>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</si>
  <si>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</si>
  <si>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</si>
  <si>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</si>
  <si>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</si>
  <si>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</si>
  <si>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</si>
  <si>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</si>
  <si>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</si>
  <si>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</si>
  <si>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</si>
  <si>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</si>
  <si>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</si>
  <si>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</si>
  <si>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</si>
  <si>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</si>
  <si>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</si>
  <si>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</si>
  <si>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</si>
  <si>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</si>
  <si>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</si>
  <si>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</si>
  <si>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</si>
  <si>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</si>
  <si>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</si>
  <si>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</si>
  <si>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</si>
  <si>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</si>
  <si>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</si>
  <si>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</si>
  <si>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</si>
  <si>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</si>
  <si>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</si>
  <si>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</si>
  <si>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</si>
  <si>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</si>
  <si>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</si>
  <si>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</si>
  <si>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</si>
  <si>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</si>
  <si>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</si>
  <si>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</si>
  <si>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</si>
  <si>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</si>
  <si>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</si>
  <si>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</si>
  <si>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</si>
  <si>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</si>
  <si>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</si>
  <si>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</si>
  <si>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</si>
  <si>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</si>
  <si>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</si>
  <si>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</si>
  <si>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</si>
  <si>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</si>
  <si>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</si>
  <si>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</si>
  <si>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</si>
  <si>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</si>
  <si>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</si>
  <si>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</si>
  <si>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</si>
  <si>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</si>
  <si>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</si>
  <si>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</si>
  <si>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</si>
  <si>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</si>
  <si>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</si>
  <si>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</si>
  <si>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</si>
  <si>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</si>
  <si>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</si>
  <si>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</si>
  <si>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</si>
  <si>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</si>
  <si>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</si>
  <si>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</si>
  <si>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</si>
  <si>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</si>
  <si>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</si>
  <si>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</si>
  <si>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</si>
  <si>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</si>
  <si>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</si>
  <si>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</si>
  <si>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</si>
  <si>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</si>
  <si>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</si>
  <si>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</si>
  <si>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</si>
  <si>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</si>
  <si>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</si>
  <si>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</si>
  <si>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</si>
  <si>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</si>
  <si>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</si>
  <si>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</si>
  <si>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</si>
  <si>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</si>
  <si>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</si>
  <si>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</si>
  <si>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</si>
  <si>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</si>
  <si>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</si>
  <si>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</si>
  <si>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</si>
  <si>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</si>
  <si>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</si>
  <si>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</si>
  <si>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</si>
  <si>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</si>
  <si>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</si>
  <si>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</si>
  <si>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</si>
  <si>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</si>
  <si>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</si>
  <si>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</si>
  <si>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</si>
  <si>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</si>
  <si>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</si>
  <si>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</si>
  <si>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</si>
  <si>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</si>
  <si>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</si>
  <si>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</si>
  <si>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</si>
  <si>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</si>
  <si>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</si>
  <si>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</si>
  <si>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</si>
  <si>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</si>
  <si>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</si>
  <si>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</si>
  <si>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</si>
  <si>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</si>
  <si>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</si>
  <si>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</si>
  <si>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</si>
  <si>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</si>
  <si>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</si>
  <si>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</si>
  <si>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</si>
  <si>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</si>
  <si>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</si>
  <si>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</si>
  <si>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</si>
  <si>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</si>
  <si>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</si>
  <si>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</si>
  <si>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</si>
  <si>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</si>
  <si>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</si>
  <si>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</si>
  <si>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</si>
  <si>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</si>
  <si>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</si>
  <si>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</si>
  <si>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</si>
  <si>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</si>
  <si>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</si>
  <si>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</si>
  <si>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</si>
  <si>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</si>
  <si>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</si>
  <si>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</si>
  <si>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</si>
  <si>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</si>
  <si>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</si>
  <si>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</si>
  <si>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</si>
  <si>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</si>
  <si>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</si>
  <si>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</si>
  <si>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</si>
  <si>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</si>
  <si>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</si>
  <si>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</si>
  <si>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</si>
  <si>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</si>
  <si>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</si>
  <si>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</si>
  <si>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</si>
  <si>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</si>
  <si>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</si>
  <si>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</si>
  <si>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</si>
  <si>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</si>
  <si>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</si>
  <si>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</si>
  <si>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</si>
  <si>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</si>
  <si>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</si>
  <si>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</si>
  <si>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</si>
  <si>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</si>
  <si>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</si>
  <si>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</si>
  <si>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</si>
  <si>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</si>
  <si>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</si>
  <si>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</si>
  <si>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</si>
  <si>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</si>
  <si>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</si>
  <si>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</si>
  <si>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</si>
  <si>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</si>
  <si>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</si>
  <si>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</si>
  <si>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</si>
  <si>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</si>
  <si>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</si>
  <si>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</si>
  <si>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</si>
  <si>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</si>
  <si>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</si>
  <si>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</si>
  <si>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</si>
  <si>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</si>
  <si>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</si>
  <si>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</si>
  <si>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</si>
  <si>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</si>
  <si>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</si>
  <si>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</si>
  <si>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</si>
  <si>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</si>
  <si>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</si>
  <si>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</si>
  <si>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</si>
  <si>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</si>
  <si>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</si>
  <si>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</si>
  <si>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</si>
  <si>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</si>
  <si>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</si>
  <si>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</si>
  <si>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</si>
  <si>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</si>
  <si>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</si>
  <si>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</si>
  <si>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</si>
  <si>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</si>
  <si>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</si>
  <si>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</si>
  <si>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</si>
  <si>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</si>
  <si>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</si>
  <si>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</si>
  <si>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</si>
  <si>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</si>
  <si>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</si>
  <si>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</si>
  <si>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</si>
  <si>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</si>
  <si>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</si>
  <si>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</si>
  <si>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</si>
  <si>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</si>
  <si>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</si>
  <si>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</si>
  <si>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</si>
  <si>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</si>
  <si>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</si>
  <si>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</si>
  <si>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</si>
  <si>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</si>
  <si>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</si>
  <si>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</si>
  <si>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</si>
  <si>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</si>
  <si>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</si>
  <si>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</si>
  <si>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</si>
  <si>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</si>
  <si>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</si>
  <si>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</si>
  <si>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</si>
  <si>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</si>
  <si>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</si>
  <si>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</si>
  <si>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</si>
  <si>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</si>
  <si>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</si>
  <si>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</si>
  <si>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</si>
  <si>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</si>
  <si>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</si>
  <si>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</si>
  <si>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</si>
  <si>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</si>
  <si>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</si>
  <si>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</si>
  <si>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</si>
  <si>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</si>
  <si>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</si>
  <si>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</si>
  <si>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</si>
  <si>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</si>
  <si>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</si>
  <si>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</si>
  <si>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</si>
  <si>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</si>
  <si>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</si>
  <si>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</si>
  <si>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</si>
  <si>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</si>
  <si>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</si>
  <si>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</si>
  <si>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</si>
  <si>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</si>
  <si>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</si>
  <si>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</si>
  <si>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</si>
  <si>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</si>
  <si>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</si>
  <si>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</si>
  <si>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</si>
  <si>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</si>
  <si>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</si>
  <si>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</si>
  <si>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</si>
  <si>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</si>
  <si>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</si>
  <si>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</si>
  <si>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</si>
  <si>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</si>
  <si>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</si>
  <si>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</si>
  <si>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</si>
  <si>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</si>
  <si>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</si>
  <si>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</si>
  <si>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</si>
  <si>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</si>
  <si>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</si>
  <si>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</si>
  <si>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</si>
  <si>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</si>
  <si>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</si>
  <si>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</si>
  <si>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</si>
  <si>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</si>
  <si>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</si>
  <si>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</si>
  <si>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</si>
  <si>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</si>
  <si>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</si>
  <si>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</si>
  <si>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</si>
  <si>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</si>
  <si>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</si>
  <si>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</si>
  <si>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</si>
  <si>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</si>
  <si>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</si>
  <si>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</si>
  <si>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</si>
  <si>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</si>
  <si>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</si>
  <si>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</si>
  <si>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</si>
  <si>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</si>
  <si>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</si>
  <si>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</si>
  <si>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</si>
  <si>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</si>
  <si>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</si>
  <si>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</si>
  <si>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</si>
  <si>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</si>
  <si>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</si>
  <si>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</si>
  <si>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</si>
  <si>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</si>
  <si>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</si>
  <si>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</si>
  <si>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</si>
  <si>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</si>
  <si>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</si>
  <si>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</si>
  <si>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</si>
  <si>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</si>
  <si>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</si>
  <si>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</si>
  <si>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</si>
  <si>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</si>
  <si>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</si>
  <si>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</si>
  <si>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</si>
  <si>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</si>
  <si>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</si>
  <si>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</si>
  <si>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</si>
  <si>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</si>
  <si>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</si>
  <si>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</si>
  <si>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</si>
  <si>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</si>
  <si>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</si>
  <si>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</si>
  <si>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</si>
  <si>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</si>
  <si>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</si>
  <si>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</si>
  <si>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</si>
  <si>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</si>
  <si>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</si>
  <si>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</si>
  <si>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</si>
  <si>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</si>
  <si>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</si>
  <si>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</si>
  <si>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</si>
  <si>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</si>
  <si>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</si>
  <si>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</si>
  <si>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</si>
  <si>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</si>
  <si>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</si>
  <si>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</si>
  <si>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</si>
  <si>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</si>
  <si>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</si>
  <si>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</si>
  <si>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</si>
  <si>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</si>
  <si>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</si>
  <si>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</si>
  <si>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</si>
  <si>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</si>
  <si>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</si>
  <si>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</si>
  <si>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</si>
  <si>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</si>
  <si>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</si>
  <si>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</si>
  <si>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</si>
  <si>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</si>
  <si>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</si>
  <si>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</si>
  <si>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</si>
  <si>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</si>
  <si>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</si>
  <si>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</si>
  <si>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</si>
  <si>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</si>
  <si>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</si>
  <si>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</si>
  <si>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</si>
  <si>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</si>
  <si>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</si>
  <si>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</si>
  <si>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</si>
  <si>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</si>
  <si>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</si>
  <si>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</si>
  <si>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</si>
  <si>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</si>
  <si>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</si>
  <si>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</si>
  <si>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</si>
  <si>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</si>
  <si>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</si>
  <si>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</si>
  <si>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</si>
  <si>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</si>
  <si>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</si>
  <si>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</si>
  <si>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</si>
  <si>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</si>
  <si>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</si>
  <si>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</si>
  <si>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</si>
  <si>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</si>
  <si>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</si>
  <si>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</si>
  <si>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</si>
  <si>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</si>
  <si>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</si>
  <si>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</si>
  <si>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</si>
  <si>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</si>
  <si>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</si>
  <si>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</si>
  <si>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</si>
  <si>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</si>
  <si>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</si>
  <si>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</si>
  <si>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</si>
  <si>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</si>
  <si>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</si>
  <si>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</si>
  <si>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</si>
  <si>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</si>
  <si>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</si>
  <si>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</si>
  <si>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</si>
  <si>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</si>
  <si>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</si>
  <si>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</si>
  <si>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</si>
  <si>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</si>
  <si>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</si>
  <si>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</si>
  <si>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</si>
  <si>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</si>
  <si>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</si>
  <si>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</si>
  <si>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</si>
  <si>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</si>
  <si>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</si>
  <si>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</si>
  <si>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</si>
  <si>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</si>
  <si>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</si>
  <si>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</si>
  <si>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</si>
  <si>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</si>
  <si>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</si>
  <si>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</si>
  <si>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</si>
  <si>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</si>
  <si>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</si>
  <si>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</si>
  <si>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</si>
  <si>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</si>
  <si>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</si>
  <si>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</si>
  <si>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</si>
  <si>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</si>
  <si>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</si>
  <si>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</si>
  <si>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</si>
  <si>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</si>
  <si>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</si>
  <si>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</si>
  <si>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</si>
  <si>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</si>
  <si>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</si>
  <si>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</si>
  <si>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</si>
  <si>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</si>
  <si>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</si>
  <si>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</si>
  <si>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</si>
  <si>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</si>
  <si>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</si>
  <si>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</si>
  <si>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</si>
  <si>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</si>
  <si>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</si>
  <si>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</si>
  <si>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</si>
  <si>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</si>
  <si>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</si>
  <si>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</si>
  <si>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</si>
  <si>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</si>
  <si>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</si>
  <si>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</si>
  <si>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</si>
  <si>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</si>
  <si>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</si>
  <si>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</si>
  <si>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</si>
  <si>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</si>
  <si>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</si>
  <si>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</si>
  <si>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</si>
  <si>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</si>
  <si>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</si>
  <si>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</si>
  <si>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</si>
  <si>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</si>
  <si>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</si>
  <si>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</si>
  <si>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</si>
  <si>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</si>
  <si>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</si>
  <si>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</si>
  <si>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</si>
  <si>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</si>
  <si>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</si>
  <si>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</si>
  <si>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</si>
  <si>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</si>
  <si>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</si>
  <si>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</si>
  <si>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</si>
  <si>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</si>
  <si>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</si>
  <si>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</si>
  <si>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</si>
  <si>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</si>
  <si>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</si>
  <si>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</si>
  <si>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</si>
  <si>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</si>
  <si>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</si>
  <si>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</si>
  <si>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</si>
  <si>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</si>
  <si>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</si>
  <si>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</si>
  <si>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</si>
  <si>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</si>
  <si>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</si>
  <si>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</si>
  <si>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</si>
  <si>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</si>
  <si>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</si>
  <si>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</si>
  <si>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</si>
  <si>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</si>
  <si>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</si>
  <si>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</si>
  <si>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</si>
  <si>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</si>
  <si>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</si>
  <si>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</si>
  <si>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</si>
  <si>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</si>
  <si>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</si>
  <si>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</si>
  <si>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</si>
  <si>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</si>
  <si>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</si>
  <si>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</si>
  <si>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</si>
  <si>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</si>
  <si>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</si>
  <si>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</si>
  <si>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</si>
  <si>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</si>
  <si>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</si>
  <si>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</si>
  <si>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</si>
  <si>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</si>
  <si>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</si>
  <si>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</si>
  <si>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</si>
  <si>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</si>
  <si>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</si>
  <si>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</si>
  <si>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</si>
  <si>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</si>
  <si>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</si>
  <si>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</si>
  <si>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</si>
  <si>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</si>
  <si>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</si>
  <si>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</si>
  <si>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</si>
  <si>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</si>
  <si>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</si>
  <si>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</si>
  <si>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</si>
  <si>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</si>
  <si>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</si>
  <si>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</si>
  <si>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</si>
  <si>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</si>
  <si>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</si>
  <si>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</si>
  <si>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</si>
  <si>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</si>
  <si>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</si>
  <si>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</si>
  <si>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</si>
  <si>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</si>
  <si>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</si>
  <si>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</si>
  <si>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</si>
  <si>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</si>
  <si>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</si>
  <si>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</si>
  <si>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</si>
  <si>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</si>
  <si>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</si>
  <si>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</si>
  <si>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</si>
  <si>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</si>
  <si>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</si>
  <si>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</si>
  <si>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</si>
  <si>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</si>
  <si>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</si>
  <si>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</si>
  <si>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</si>
  <si>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</si>
  <si>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</si>
  <si>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</si>
  <si>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</si>
  <si>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</si>
  <si>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</si>
  <si>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</si>
  <si>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</si>
  <si>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</si>
  <si>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</si>
  <si>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</si>
  <si>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</si>
  <si>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</si>
  <si>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</si>
  <si>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</si>
  <si>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</si>
  <si>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</si>
  <si>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</si>
  <si>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</si>
  <si>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</si>
  <si>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</si>
  <si>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</si>
  <si>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</si>
  <si>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</si>
  <si>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</si>
  <si>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</si>
  <si>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</si>
  <si>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</si>
  <si>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</si>
  <si>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</si>
  <si>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</si>
  <si>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</si>
  <si>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</si>
  <si>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</si>
  <si>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</si>
  <si>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</si>
  <si>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</si>
  <si>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</si>
  <si>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</si>
  <si>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</si>
  <si>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</si>
  <si>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</si>
  <si>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</si>
  <si>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</si>
  <si>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</si>
  <si>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</si>
  <si>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</si>
  <si>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</si>
  <si>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</si>
  <si>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</si>
  <si>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</si>
  <si>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</si>
  <si>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</si>
  <si>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</si>
  <si>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</si>
  <si>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</si>
  <si>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</si>
  <si>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</si>
  <si>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</si>
  <si>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</si>
  <si>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</si>
  <si>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</si>
  <si>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</si>
  <si>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</si>
  <si>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</si>
  <si>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</si>
  <si>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</si>
  <si>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</si>
  <si>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</si>
  <si>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</si>
  <si>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</si>
  <si>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</si>
  <si>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</si>
  <si>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</si>
  <si>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</si>
  <si>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</si>
  <si>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</si>
  <si>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</si>
  <si>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</si>
  <si>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</si>
  <si>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</si>
  <si>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</si>
  <si>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</si>
  <si>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</si>
  <si>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</si>
  <si>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</si>
  <si>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</si>
  <si>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</si>
  <si>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</si>
  <si>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</si>
  <si>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</si>
  <si>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</si>
  <si>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</si>
  <si>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</si>
  <si>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</si>
  <si>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</si>
  <si>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</si>
  <si>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</si>
  <si>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</si>
  <si>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</si>
  <si>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</si>
  <si>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</si>
  <si>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</si>
  <si>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</si>
  <si>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</si>
  <si>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</si>
  <si>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</si>
  <si>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</si>
  <si>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</si>
  <si>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</si>
  <si>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</si>
  <si>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</si>
  <si>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</si>
  <si>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</si>
  <si>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</si>
  <si>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</si>
  <si>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</si>
  <si>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</si>
  <si>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</si>
  <si>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</si>
  <si>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</si>
  <si>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</si>
  <si>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</si>
  <si>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</si>
  <si>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</si>
  <si>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</si>
  <si>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</si>
  <si>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</si>
  <si>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</si>
  <si>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</si>
  <si>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</si>
  <si>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</si>
  <si>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</si>
  <si>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</si>
  <si>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</si>
  <si>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</si>
  <si>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</si>
  <si>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</si>
  <si>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</si>
  <si>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</si>
  <si>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</si>
  <si>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</si>
  <si>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</si>
  <si>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</si>
  <si>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</si>
  <si>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</si>
  <si>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</si>
  <si>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</si>
  <si>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</si>
  <si>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</si>
  <si>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</si>
  <si>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</si>
  <si>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</si>
  <si>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</si>
  <si>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</si>
  <si>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</si>
  <si>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</si>
  <si>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</si>
  <si>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</si>
  <si>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</si>
  <si>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</si>
  <si>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</si>
  <si>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</si>
  <si>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</si>
  <si>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</si>
  <si>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</si>
  <si>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</si>
  <si>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</si>
  <si>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</si>
  <si>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</si>
  <si>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</si>
  <si>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</si>
  <si>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</si>
  <si>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</si>
  <si>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</si>
  <si>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</si>
  <si>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</si>
  <si>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</si>
  <si>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</si>
  <si>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</si>
  <si>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</si>
  <si>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</si>
  <si>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</si>
  <si>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</si>
  <si>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</si>
  <si>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</si>
  <si>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</si>
  <si>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</si>
  <si>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</si>
  <si>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</si>
  <si>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</si>
  <si>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</si>
  <si>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</si>
  <si>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</si>
  <si>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</si>
  <si>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</si>
  <si>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</si>
  <si>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</si>
  <si>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</si>
  <si>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</si>
  <si>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</si>
  <si>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</si>
  <si>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</si>
  <si>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</si>
  <si>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</si>
  <si>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</si>
  <si>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</si>
  <si>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</si>
  <si>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</si>
  <si>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</si>
  <si>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</si>
  <si>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</si>
  <si>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</si>
  <si>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</si>
  <si>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</si>
  <si>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</si>
  <si>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</si>
  <si>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</si>
  <si>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</si>
  <si>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</si>
  <si>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</si>
  <si>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</si>
  <si>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</si>
  <si>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</si>
  <si>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</si>
  <si>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</si>
  <si>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</si>
  <si>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</si>
  <si>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</si>
  <si>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</si>
  <si>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</si>
  <si>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</si>
  <si>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</si>
  <si>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</si>
  <si>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</si>
  <si>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</si>
  <si>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</si>
  <si>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</si>
  <si>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</si>
  <si>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</si>
  <si>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</si>
  <si>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</si>
  <si>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</si>
  <si>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</si>
  <si>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</si>
  <si>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</si>
  <si>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</si>
  <si>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</si>
  <si>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</si>
  <si>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</si>
  <si>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</si>
  <si>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</si>
  <si>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</si>
  <si>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</si>
  <si>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</si>
  <si>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</si>
  <si>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</si>
  <si>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</si>
  <si>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</si>
  <si>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</si>
  <si>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</si>
  <si>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</si>
  <si>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</si>
  <si>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</si>
  <si>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</si>
  <si>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</si>
  <si>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</si>
  <si>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</si>
  <si>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</si>
  <si>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</si>
  <si>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</si>
  <si>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</si>
  <si>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</si>
  <si>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</si>
  <si>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</si>
  <si>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</si>
  <si>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</si>
  <si>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</si>
  <si>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</si>
  <si>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</si>
  <si>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</si>
  <si>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</si>
  <si>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</si>
  <si>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</si>
  <si>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</si>
  <si>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</si>
  <si>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</si>
  <si>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</si>
  <si>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</si>
  <si>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</si>
  <si>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</si>
  <si>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</si>
  <si>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</si>
  <si>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</si>
  <si>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</si>
  <si>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</si>
  <si>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</si>
  <si>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</si>
  <si>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</si>
  <si>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</si>
  <si>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</si>
  <si>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</si>
  <si>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</si>
  <si>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</si>
  <si>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</si>
  <si>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</si>
  <si>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</si>
  <si>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</si>
  <si>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</si>
  <si>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</si>
  <si>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</si>
  <si>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</si>
  <si>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</si>
  <si>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</si>
  <si>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</si>
  <si>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</si>
  <si>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</si>
  <si>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</si>
  <si>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</si>
  <si>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</si>
  <si>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</si>
  <si>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</si>
  <si>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</si>
  <si>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</si>
  <si>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</si>
  <si>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</si>
  <si>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</si>
  <si>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</si>
  <si>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</si>
  <si>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</si>
  <si>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</si>
  <si>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</si>
  <si>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</si>
  <si>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</si>
  <si>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</si>
  <si>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</si>
  <si>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</si>
  <si>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</si>
  <si>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</si>
  <si>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</si>
  <si>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</si>
  <si>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</si>
  <si>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</si>
  <si>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</si>
  <si>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</si>
  <si>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</si>
  <si>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</si>
  <si>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</si>
  <si>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</si>
  <si>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</si>
  <si>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</si>
  <si>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</si>
  <si>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</si>
  <si>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</si>
  <si>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</si>
  <si>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</si>
  <si>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</si>
  <si>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</si>
  <si>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</si>
  <si>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</si>
  <si>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</si>
  <si>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</si>
  <si>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</si>
  <si>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</si>
  <si>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</si>
  <si>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</si>
  <si>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</si>
  <si>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</si>
  <si>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</si>
  <si>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</si>
  <si>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</si>
  <si>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</si>
  <si>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</si>
  <si>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</si>
  <si>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</si>
  <si>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</si>
  <si>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</si>
  <si>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</si>
  <si>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</si>
  <si>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</si>
  <si>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</si>
  <si>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</si>
  <si>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</si>
  <si>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</si>
  <si>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</si>
  <si>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</si>
  <si>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</si>
  <si>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</si>
  <si>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</si>
  <si>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</si>
  <si>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</si>
  <si>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</si>
  <si>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</si>
  <si>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</si>
  <si>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</si>
  <si>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</si>
  <si>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</si>
  <si>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</si>
  <si>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</si>
  <si>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</si>
  <si>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</si>
  <si>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</si>
  <si>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</si>
  <si>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</si>
  <si>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</si>
  <si>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</si>
  <si>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</si>
  <si>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</si>
  <si>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</si>
  <si>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</si>
  <si>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</si>
  <si>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</si>
  <si>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</si>
  <si>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</si>
  <si>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</si>
  <si>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</si>
  <si>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</si>
  <si>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</si>
  <si>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</si>
  <si>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</si>
  <si>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</si>
  <si>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</si>
  <si>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</si>
  <si>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</si>
  <si>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</si>
  <si>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</si>
  <si>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</si>
  <si>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</si>
  <si>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</si>
  <si>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</si>
  <si>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</si>
  <si>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</si>
  <si>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</si>
  <si>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</si>
  <si>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</si>
  <si>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</si>
  <si>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</si>
  <si>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</si>
  <si>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</si>
  <si>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</si>
  <si>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</si>
  <si>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</si>
  <si>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</si>
  <si>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</si>
  <si>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</si>
  <si>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</si>
  <si>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</si>
  <si>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</si>
  <si>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</si>
  <si>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</si>
  <si>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</si>
  <si>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</si>
  <si>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</si>
  <si>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</si>
  <si>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</si>
  <si>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</si>
  <si>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</si>
  <si>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</si>
  <si>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</si>
  <si>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</si>
  <si>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</si>
  <si>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</si>
  <si>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</si>
  <si>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</si>
  <si>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</si>
  <si>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</si>
  <si>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</si>
  <si>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</si>
  <si>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</si>
  <si>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</si>
  <si>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</si>
  <si>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</si>
  <si>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</si>
  <si>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</si>
  <si>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</si>
  <si>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</si>
  <si>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</si>
  <si>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</si>
  <si>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</si>
  <si>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</si>
  <si>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</si>
  <si>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</si>
  <si>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</si>
  <si>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</si>
  <si>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</si>
  <si>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</si>
  <si>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</si>
  <si>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</si>
  <si>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</si>
  <si>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</si>
  <si>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</si>
  <si>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</si>
  <si>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</si>
  <si>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</si>
  <si>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</si>
  <si>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</si>
  <si>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</si>
  <si>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</si>
  <si>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</si>
  <si>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</si>
  <si>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</si>
  <si>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</si>
  <si>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</si>
  <si>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</si>
  <si>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</si>
  <si>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</si>
  <si>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</si>
  <si>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</si>
  <si>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</si>
  <si>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</si>
  <si>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</si>
  <si>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</si>
  <si>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</si>
  <si>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</si>
  <si>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</si>
  <si>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</si>
  <si>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</si>
  <si>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</si>
  <si>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</si>
  <si>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</si>
  <si>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</si>
  <si>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</si>
  <si>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</si>
  <si>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</si>
  <si>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</si>
  <si>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</si>
  <si>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</si>
  <si>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</si>
  <si>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</si>
  <si>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</si>
  <si>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</si>
  <si>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</si>
  <si>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</si>
  <si>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</si>
  <si>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</si>
  <si>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</si>
  <si>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</si>
  <si>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</si>
  <si>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</si>
  <si>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</si>
  <si>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</si>
  <si>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</si>
  <si>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</si>
  <si>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</si>
  <si>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</si>
  <si>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</si>
  <si>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</si>
  <si>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</si>
  <si>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</si>
  <si>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</si>
  <si>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</si>
  <si>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</si>
  <si>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</si>
  <si>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</si>
  <si>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</si>
  <si>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</si>
  <si>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</si>
  <si>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</si>
  <si>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</si>
  <si>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</si>
  <si>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</si>
  <si>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</si>
  <si>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</si>
  <si>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</si>
  <si>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</si>
  <si>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</si>
  <si>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</si>
  <si>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</si>
  <si>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</si>
  <si>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</si>
  <si>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</si>
  <si>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</si>
  <si>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</si>
  <si>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</si>
  <si>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</si>
  <si>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</si>
  <si>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</si>
  <si>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</si>
  <si>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</si>
  <si>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</si>
  <si>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</si>
  <si>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</si>
  <si>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</si>
  <si>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</si>
  <si>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</si>
  <si>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</si>
  <si>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</si>
  <si>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</si>
  <si>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</si>
  <si>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</si>
  <si>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</si>
  <si>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</si>
  <si>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</si>
  <si>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</si>
  <si>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</si>
  <si>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</si>
  <si>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</si>
  <si>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</si>
  <si>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</si>
  <si>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</si>
  <si>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</si>
  <si>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</si>
  <si>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</si>
  <si>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</si>
  <si>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</si>
  <si>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</si>
  <si>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</si>
  <si>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</si>
  <si>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</si>
  <si>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</si>
  <si>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</si>
  <si>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</si>
  <si>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</si>
  <si>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</si>
  <si>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</si>
  <si>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</si>
  <si>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</si>
  <si>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</si>
  <si>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</si>
  <si>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</si>
  <si>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</si>
  <si>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</si>
  <si>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</si>
  <si>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</si>
  <si>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</si>
  <si>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</si>
  <si>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</si>
  <si>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</si>
  <si>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</si>
  <si>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</si>
  <si>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</si>
  <si>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</si>
  <si>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</si>
  <si>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</si>
  <si>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</si>
  <si>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</si>
  <si>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</si>
  <si>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</si>
  <si>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</si>
  <si>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</si>
  <si>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</si>
  <si>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</si>
  <si>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</si>
  <si>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</si>
  <si>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</si>
  <si>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</si>
  <si>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</si>
  <si>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</si>
  <si>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</si>
  <si>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</si>
  <si>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</si>
  <si>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</si>
  <si>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</si>
  <si>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</si>
  <si>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</si>
  <si>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</si>
  <si>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</si>
  <si>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</si>
  <si>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</si>
  <si>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</si>
  <si>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</si>
  <si>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</si>
  <si>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</si>
  <si>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</si>
  <si>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</si>
  <si>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</si>
  <si>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</si>
  <si>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</si>
  <si>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</si>
  <si>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</si>
  <si>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</si>
  <si>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</si>
  <si>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</si>
  <si>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</si>
  <si>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</si>
  <si>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</si>
  <si>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</si>
  <si>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</si>
  <si>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</si>
  <si>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</si>
  <si>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</si>
  <si>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</si>
  <si>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</si>
  <si>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</si>
  <si>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</si>
  <si>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</si>
  <si>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</si>
  <si>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</si>
  <si>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</si>
  <si>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</si>
  <si>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</si>
  <si>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</si>
  <si>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</si>
  <si>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</si>
  <si>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</si>
  <si>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</si>
  <si>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</si>
  <si>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</si>
  <si>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</si>
  <si>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</si>
  <si>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</si>
  <si>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</si>
  <si>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</si>
  <si>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</si>
  <si>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</si>
  <si>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</si>
  <si>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</si>
  <si>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</si>
  <si>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</si>
  <si>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</si>
  <si>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</si>
  <si>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</si>
  <si>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</si>
  <si>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</si>
  <si>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</si>
  <si>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</si>
  <si>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</si>
  <si>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</si>
  <si>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</si>
  <si>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</si>
  <si>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</si>
  <si>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</si>
  <si>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</si>
  <si>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</si>
  <si>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</si>
  <si>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</si>
  <si>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</si>
  <si>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</si>
  <si>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</si>
  <si>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</si>
  <si>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</si>
  <si>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</si>
  <si>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</si>
  <si>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</si>
  <si>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</si>
  <si>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</si>
  <si>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</si>
  <si>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</si>
  <si>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</si>
  <si>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</si>
  <si>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</si>
  <si>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</si>
  <si>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</si>
  <si>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</si>
  <si>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</si>
  <si>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</si>
  <si>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</si>
  <si>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</si>
  <si>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</si>
  <si>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</si>
  <si>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</si>
  <si>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</si>
  <si>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</si>
  <si>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</si>
  <si>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</si>
  <si>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</si>
  <si>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</si>
  <si>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</si>
  <si>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</si>
  <si>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</si>
  <si>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</si>
  <si>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</si>
  <si>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</si>
  <si>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</si>
  <si>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</si>
  <si>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</si>
  <si>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</si>
  <si>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</si>
  <si>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</si>
  <si>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</si>
  <si>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</si>
  <si>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</si>
  <si>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</si>
  <si>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</si>
  <si>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</si>
  <si>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</si>
  <si>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</si>
  <si>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</si>
  <si>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</si>
  <si>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</si>
  <si>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</si>
  <si>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</si>
  <si>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</si>
  <si>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</si>
  <si>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</si>
  <si>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</si>
  <si>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</si>
  <si>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</si>
  <si>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</si>
  <si>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</si>
  <si>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</si>
  <si>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</si>
  <si>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</si>
  <si>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</si>
  <si>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</si>
  <si>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</si>
  <si>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</si>
  <si>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</si>
  <si>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</si>
  <si>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</si>
  <si>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</si>
  <si>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</si>
  <si>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</si>
  <si>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</si>
  <si>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</si>
  <si>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</si>
  <si>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</si>
  <si>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</si>
  <si>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</si>
  <si>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</si>
  <si>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</si>
  <si>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</si>
  <si>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</si>
  <si>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</si>
  <si>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</si>
  <si>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</si>
  <si>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</si>
  <si>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</si>
  <si>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</si>
  <si>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</si>
  <si>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</si>
  <si>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</si>
  <si>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</si>
  <si>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</si>
  <si>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</si>
  <si>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</si>
  <si>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</si>
  <si>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</si>
  <si>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</si>
  <si>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</si>
  <si>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</si>
  <si>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</si>
  <si>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</si>
  <si>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</si>
  <si>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</si>
  <si>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</si>
  <si>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</si>
  <si>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</si>
  <si>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</si>
  <si>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</si>
  <si>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</si>
  <si>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</si>
  <si>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</si>
  <si>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</si>
  <si>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</si>
  <si>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</si>
  <si>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</si>
  <si>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</si>
  <si>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</si>
  <si>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</si>
  <si>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</si>
  <si>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</si>
  <si>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</si>
  <si>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</si>
  <si>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</si>
  <si>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</si>
  <si>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</si>
  <si>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</si>
  <si>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</si>
  <si>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</si>
  <si>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</si>
  <si>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</si>
  <si>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</si>
  <si>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</si>
  <si>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</si>
  <si>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</si>
  <si>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</si>
  <si>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</si>
  <si>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</si>
  <si>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</si>
  <si>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</si>
  <si>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</si>
  <si>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</si>
  <si>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</si>
  <si>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</si>
  <si>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</si>
  <si>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</si>
  <si>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</si>
  <si>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</si>
  <si>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</si>
  <si>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</si>
  <si>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</si>
  <si>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</si>
  <si>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</si>
  <si>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</si>
  <si>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</si>
  <si>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</si>
  <si>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</si>
  <si>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</si>
  <si>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</si>
  <si>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</si>
  <si>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</si>
  <si>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</si>
  <si>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</si>
  <si>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</si>
  <si>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</si>
  <si>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</si>
  <si>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</si>
  <si>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</si>
  <si>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</si>
  <si>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</si>
  <si>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</si>
  <si>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</si>
  <si>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</si>
  <si>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</si>
  <si>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</si>
  <si>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</si>
  <si>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</si>
  <si>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</si>
  <si>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</si>
  <si>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</si>
  <si>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</si>
  <si>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</si>
  <si>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</si>
  <si>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</si>
  <si>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</si>
  <si>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</si>
  <si>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</si>
  <si>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</si>
  <si>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</si>
  <si>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</si>
  <si>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</si>
  <si>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</si>
  <si>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</si>
  <si>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</si>
  <si>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</si>
  <si>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</si>
  <si>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</si>
  <si>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</si>
  <si>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</si>
  <si>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</si>
  <si>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</si>
  <si>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</si>
  <si>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</si>
  <si>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</si>
  <si>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</si>
  <si>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</si>
  <si>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</si>
  <si>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</si>
  <si>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</si>
  <si>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</si>
  <si>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</si>
  <si>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</si>
  <si>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</si>
  <si>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</si>
  <si>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</si>
  <si>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</si>
  <si>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</si>
  <si>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</si>
  <si>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</si>
  <si>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</si>
  <si>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</si>
  <si>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</si>
  <si>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</si>
  <si>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</si>
  <si>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</si>
  <si>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</si>
  <si>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</si>
  <si>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</si>
  <si>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</si>
  <si>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</si>
  <si>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</si>
  <si>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</si>
  <si>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</si>
  <si>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</si>
  <si>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</si>
  <si>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</si>
  <si>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</si>
  <si>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</si>
  <si>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</si>
  <si>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</si>
  <si>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</si>
  <si>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</si>
  <si>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</si>
  <si>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</si>
  <si>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</si>
  <si>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</si>
  <si>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</si>
  <si>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</si>
  <si>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</si>
  <si>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</si>
  <si>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</si>
  <si>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</si>
  <si>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</si>
  <si>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</si>
  <si>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</si>
  <si>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</si>
  <si>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</si>
  <si>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</si>
  <si>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</si>
  <si>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</si>
  <si>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</si>
  <si>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</si>
  <si>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</si>
  <si>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</si>
  <si>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</si>
  <si>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</si>
  <si>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</si>
  <si>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</si>
  <si>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</si>
  <si>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</si>
  <si>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</si>
  <si>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</si>
  <si>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</si>
  <si>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</si>
  <si>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</si>
  <si>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</si>
  <si>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</si>
  <si>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</si>
  <si>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</si>
  <si>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</si>
  <si>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</si>
  <si>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</si>
  <si>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</si>
  <si>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</si>
  <si>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</si>
  <si>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</si>
  <si>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</si>
  <si>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</si>
  <si>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</si>
  <si>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</si>
  <si>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</si>
  <si>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</si>
  <si>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</si>
  <si>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</si>
  <si>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</si>
  <si>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</si>
  <si>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</si>
  <si>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</si>
  <si>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</si>
  <si>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</si>
  <si>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</si>
  <si>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</si>
  <si>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</si>
  <si>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</si>
  <si>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</si>
  <si>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</si>
  <si>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</si>
  <si>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</si>
  <si>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</si>
  <si>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</si>
  <si>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</si>
  <si>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</si>
  <si>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</si>
  <si>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</si>
  <si>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</si>
  <si>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</si>
  <si>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</si>
  <si>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</si>
  <si>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</si>
  <si>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</si>
  <si>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</si>
  <si>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</si>
  <si>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</si>
  <si>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</si>
  <si>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</si>
  <si>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</si>
  <si>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</si>
  <si>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</si>
  <si>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</si>
  <si>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</si>
  <si>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</si>
  <si>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</si>
  <si>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</si>
  <si>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</si>
  <si>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</si>
  <si>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</si>
  <si>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</si>
  <si>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</si>
  <si>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</si>
  <si>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</si>
  <si>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</si>
  <si>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</si>
  <si>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</si>
  <si>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</si>
  <si>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</si>
  <si>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</si>
  <si>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</si>
  <si>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</si>
  <si>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</si>
  <si>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</si>
  <si>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</si>
  <si>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</si>
  <si>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</si>
  <si>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</si>
  <si>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</si>
  <si>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</si>
  <si>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</si>
  <si>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</si>
  <si>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</si>
  <si>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</si>
  <si>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</si>
  <si>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</si>
  <si>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</si>
  <si>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</si>
  <si>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</si>
  <si>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</si>
  <si>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</si>
  <si>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</si>
  <si>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</si>
  <si>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</si>
  <si>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</si>
  <si>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</si>
  <si>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</si>
  <si>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</si>
  <si>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</si>
  <si>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</si>
  <si>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</si>
  <si>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</si>
  <si>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</si>
  <si>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</si>
  <si>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</si>
  <si>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</si>
  <si>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</si>
  <si>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</si>
  <si>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</si>
  <si>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</si>
  <si>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</si>
  <si>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</si>
  <si>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</si>
  <si>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</si>
  <si>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</si>
  <si>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</si>
  <si>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</si>
  <si>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</si>
  <si>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</si>
  <si>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</si>
  <si>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</si>
  <si>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</si>
  <si>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</si>
  <si>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</si>
  <si>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</si>
  <si>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</si>
  <si>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</si>
  <si>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</si>
  <si>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</si>
  <si>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</si>
  <si>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</si>
  <si>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</si>
  <si>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</si>
  <si>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</si>
  <si>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</si>
  <si>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</si>
  <si>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</si>
  <si>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</si>
  <si>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</si>
  <si>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</si>
  <si>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</si>
  <si>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</si>
  <si>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</si>
  <si>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</si>
  <si>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</si>
  <si>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</si>
  <si>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</si>
  <si>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</si>
  <si>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</si>
  <si>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</si>
  <si>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</si>
  <si>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</si>
  <si>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</si>
  <si>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</si>
  <si>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</si>
  <si>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</si>
  <si>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</si>
  <si>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</si>
  <si>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</si>
  <si>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</si>
  <si>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</si>
  <si>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</si>
  <si>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</si>
  <si>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</si>
  <si>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</si>
  <si>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</si>
  <si>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</si>
  <si>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</si>
  <si>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</si>
  <si>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</si>
  <si>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</si>
  <si>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</si>
  <si>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</si>
  <si>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</si>
  <si>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</si>
  <si>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</si>
  <si>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</si>
  <si>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</si>
  <si>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</si>
  <si>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</si>
  <si>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</si>
  <si>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</si>
  <si>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</si>
  <si>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</si>
  <si>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</si>
  <si>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</si>
  <si>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</si>
  <si>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</si>
  <si>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</si>
  <si>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</si>
  <si>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</si>
  <si>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</si>
  <si>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</si>
  <si>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</si>
  <si>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</si>
  <si>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</si>
  <si>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</si>
  <si>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</si>
  <si>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</si>
  <si>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</si>
  <si>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</si>
  <si>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</si>
  <si>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</si>
  <si>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</si>
  <si>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</si>
  <si>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</si>
  <si>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</si>
  <si>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</si>
  <si>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</si>
  <si>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</si>
  <si>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</si>
  <si>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</si>
  <si>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</si>
  <si>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</si>
  <si>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</si>
  <si>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</si>
  <si>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</si>
  <si>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</si>
  <si>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</si>
  <si>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</si>
  <si>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</si>
  <si>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</si>
  <si>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</si>
  <si>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</si>
  <si>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</si>
  <si>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</si>
  <si>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</si>
  <si>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</si>
  <si>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</si>
  <si>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</si>
  <si>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</si>
  <si>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</si>
  <si>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</si>
  <si>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</si>
  <si>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</si>
  <si>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</si>
  <si>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</si>
  <si>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</si>
  <si>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</si>
  <si>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</si>
  <si>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</si>
  <si>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</si>
  <si>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</si>
  <si>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</si>
  <si>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</si>
  <si>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</si>
  <si>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</si>
  <si>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</si>
  <si>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</si>
  <si>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</si>
  <si>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</si>
  <si>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</si>
  <si>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</si>
  <si>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</si>
  <si>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</si>
  <si>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</si>
  <si>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</si>
  <si>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</si>
  <si>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</si>
  <si>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</si>
  <si>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</si>
  <si>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</si>
  <si>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</si>
  <si>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</si>
  <si>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</si>
  <si>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</si>
  <si>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</si>
  <si>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</si>
  <si>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</si>
  <si>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</si>
  <si>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</si>
  <si>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</si>
  <si>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</si>
  <si>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</si>
  <si>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</si>
  <si>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</si>
  <si>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</si>
  <si>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</si>
  <si>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</si>
  <si>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</si>
  <si>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</si>
  <si>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</si>
  <si>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</si>
  <si>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</si>
  <si>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</si>
  <si>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</si>
  <si>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</si>
  <si>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</si>
  <si>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</si>
  <si>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</si>
  <si>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</si>
  <si>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</si>
  <si>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</si>
  <si>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</si>
  <si>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</si>
  <si>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</si>
  <si>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</si>
  <si>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</si>
  <si>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</si>
  <si>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</si>
  <si>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</si>
  <si>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</si>
  <si>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</si>
  <si>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</si>
  <si>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</si>
  <si>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</si>
  <si>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</si>
  <si>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</si>
  <si>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</si>
  <si>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</si>
  <si>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</si>
  <si>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</si>
  <si>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</si>
  <si>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</si>
  <si>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</si>
  <si>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</si>
  <si>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</si>
  <si>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</si>
  <si>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</si>
  <si>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</si>
  <si>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</si>
  <si>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</si>
  <si>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</si>
  <si>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</si>
  <si>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</si>
  <si>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</si>
  <si>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</si>
  <si>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</si>
  <si>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</si>
  <si>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</si>
  <si>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</si>
  <si>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</si>
  <si>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</si>
  <si>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</si>
  <si>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</si>
  <si>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</si>
  <si>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</si>
  <si>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</si>
  <si>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</si>
  <si>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</si>
  <si>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</si>
  <si>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</si>
  <si>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</si>
  <si>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</si>
  <si>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</si>
  <si>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</si>
  <si>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</si>
  <si>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</si>
  <si>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</si>
  <si>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</si>
  <si>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</si>
  <si>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</si>
  <si>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</si>
  <si>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</si>
  <si>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</si>
  <si>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</si>
  <si>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</si>
  <si>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</si>
  <si>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</si>
  <si>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</si>
  <si>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</si>
  <si>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</si>
  <si>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</si>
  <si>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</si>
  <si>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</si>
  <si>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</si>
  <si>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</si>
  <si>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</si>
  <si>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</si>
  <si>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</si>
  <si>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</si>
  <si>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</si>
  <si>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</si>
  <si>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</si>
  <si>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</si>
  <si>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</si>
  <si>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</si>
  <si>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</si>
  <si>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</si>
  <si>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</si>
  <si>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</si>
  <si>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</si>
  <si>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</si>
  <si>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</si>
  <si>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</si>
  <si>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</si>
  <si>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</si>
  <si>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</si>
  <si>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</si>
  <si>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</si>
  <si>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</si>
  <si>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</si>
  <si>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</si>
  <si>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</si>
  <si>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</si>
  <si>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</si>
  <si>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</si>
  <si>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</si>
  <si>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</si>
  <si>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</si>
  <si>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</si>
  <si>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</si>
  <si>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</si>
  <si>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</si>
  <si>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</si>
  <si>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</si>
  <si>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</si>
  <si>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</si>
  <si>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</si>
  <si>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</si>
  <si>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</si>
  <si>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</si>
  <si>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</si>
  <si>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</si>
  <si>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</si>
  <si>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</si>
  <si>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</si>
  <si>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</si>
  <si>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</si>
  <si>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</si>
  <si>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</si>
  <si>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</si>
  <si>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</si>
  <si>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</si>
  <si>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</si>
  <si>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</si>
  <si>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</si>
  <si>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</si>
  <si>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</si>
  <si>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</si>
  <si>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</si>
  <si>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</si>
  <si>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</si>
  <si>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</si>
  <si>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</si>
  <si>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</si>
  <si>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</si>
  <si>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</si>
  <si>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</si>
  <si>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</si>
  <si>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</si>
  <si>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</si>
  <si>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</si>
  <si>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</si>
  <si>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</si>
  <si>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</si>
  <si>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</si>
  <si>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</si>
  <si>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</si>
  <si>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</si>
  <si>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</si>
  <si>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</si>
  <si>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</si>
  <si>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</si>
  <si>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</si>
  <si>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</si>
  <si>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</si>
  <si>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</si>
  <si>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</si>
  <si>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</si>
  <si>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</si>
  <si>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</si>
  <si>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</si>
  <si>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</si>
  <si>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</si>
  <si>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</si>
  <si>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</si>
  <si>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</si>
  <si>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</si>
  <si>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</si>
  <si>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</si>
  <si>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</si>
  <si>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</si>
  <si>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</si>
  <si>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</si>
  <si>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</si>
  <si>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</si>
  <si>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</si>
  <si>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</si>
  <si>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</si>
  <si>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</si>
  <si>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</si>
  <si>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</si>
  <si>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</si>
  <si>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</si>
  <si>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</si>
  <si>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</si>
  <si>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</si>
  <si>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</si>
  <si>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</si>
  <si>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</si>
  <si>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</si>
  <si>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</si>
  <si>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</si>
  <si>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</si>
  <si>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</si>
  <si>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</si>
  <si>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</si>
  <si>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</si>
  <si>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</si>
  <si>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</si>
  <si>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</si>
  <si>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</si>
  <si>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</si>
  <si>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</si>
  <si>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</si>
  <si>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</si>
  <si>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</si>
  <si>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</si>
  <si>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</si>
  <si>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</si>
  <si>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</si>
  <si>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</si>
  <si>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</si>
  <si>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</si>
  <si>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</si>
  <si>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</si>
  <si>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</si>
  <si>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</si>
  <si>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</si>
  <si>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</si>
  <si>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</si>
  <si>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</si>
  <si>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</si>
  <si>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</si>
  <si>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</si>
  <si>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</si>
  <si>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</si>
  <si>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</si>
  <si>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</si>
  <si>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</si>
  <si>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</si>
  <si>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</si>
  <si>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</si>
  <si>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</si>
  <si>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</si>
  <si>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</si>
  <si>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</si>
  <si>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</si>
  <si>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</si>
  <si>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</si>
  <si>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</si>
  <si>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</si>
  <si>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</si>
  <si>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</si>
  <si>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</si>
  <si>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</si>
  <si>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</si>
  <si>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</si>
  <si>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</si>
  <si>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</si>
  <si>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</si>
  <si>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</si>
  <si>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</si>
  <si>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</si>
  <si>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</si>
  <si>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</si>
  <si>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</si>
  <si>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</si>
  <si>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</si>
  <si>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</si>
  <si>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</si>
  <si>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</si>
  <si>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</si>
  <si>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</si>
  <si>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</si>
  <si>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</si>
  <si>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</si>
  <si>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</si>
  <si>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</si>
  <si>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</si>
  <si>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</si>
  <si>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</si>
  <si>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</si>
  <si>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</si>
  <si>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</si>
  <si>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</si>
  <si>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</si>
  <si>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</si>
  <si>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</si>
  <si>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</si>
  <si>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</si>
  <si>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</si>
  <si>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</si>
  <si>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</si>
  <si>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</si>
  <si>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</si>
  <si>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</si>
  <si>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</si>
  <si>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</si>
  <si>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</si>
  <si>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</si>
  <si>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</si>
  <si>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</si>
  <si>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</si>
  <si>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</si>
  <si>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</si>
  <si>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</si>
  <si>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</si>
  <si>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</si>
  <si>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</si>
  <si>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</si>
  <si>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</si>
  <si>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</si>
  <si>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</si>
  <si>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</si>
  <si>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</si>
  <si>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</si>
  <si>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</si>
  <si>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</si>
  <si>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</si>
  <si>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</si>
  <si>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</si>
  <si>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</si>
  <si>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</si>
  <si>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</si>
  <si>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</si>
  <si>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</si>
  <si>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</si>
  <si>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</si>
  <si>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</si>
  <si>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</si>
  <si>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</si>
  <si>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</si>
  <si>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</si>
  <si>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</si>
  <si>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</si>
  <si>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</si>
  <si>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</si>
  <si>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</si>
  <si>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</si>
  <si>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</si>
  <si>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</si>
  <si>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</si>
  <si>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</si>
  <si>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</si>
  <si>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</si>
  <si>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</si>
  <si>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</si>
  <si>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</si>
  <si>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</si>
  <si>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</si>
  <si>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</si>
  <si>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</si>
  <si>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</si>
  <si>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</si>
  <si>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</si>
  <si>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</si>
  <si>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</si>
  <si>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</si>
  <si>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</si>
  <si>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</si>
  <si>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</si>
  <si>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</si>
  <si>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</si>
  <si>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</si>
  <si>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</si>
  <si>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</si>
  <si>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</si>
  <si>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</si>
  <si>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</si>
  <si>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</si>
  <si>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</si>
  <si>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</si>
  <si>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</si>
  <si>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</si>
  <si>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</si>
  <si>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</si>
  <si>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</si>
  <si>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</si>
  <si>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</si>
  <si>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</si>
  <si>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</si>
  <si>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</si>
  <si>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</si>
  <si>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</si>
  <si>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</si>
  <si>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</si>
  <si>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</si>
  <si>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</si>
  <si>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</si>
  <si>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</si>
  <si>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</si>
  <si>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</si>
  <si>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</si>
  <si>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</si>
  <si>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</si>
  <si>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</si>
  <si>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</si>
  <si>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</si>
  <si>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</si>
  <si>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</si>
  <si>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</si>
  <si>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</si>
  <si>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</si>
  <si>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</si>
  <si>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</si>
  <si>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</si>
  <si>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</si>
  <si>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</si>
  <si>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</si>
  <si>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</si>
  <si>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</si>
  <si>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</si>
  <si>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</si>
  <si>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</si>
  <si>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</si>
  <si>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</si>
  <si>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</si>
  <si>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</si>
  <si>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</si>
  <si>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</si>
  <si>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</si>
  <si>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</si>
  <si>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</si>
  <si>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</si>
  <si>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</si>
  <si>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</si>
  <si>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</si>
  <si>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</si>
  <si>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</si>
  <si>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</si>
  <si>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</si>
  <si>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</si>
  <si>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</si>
  <si>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</si>
  <si>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</si>
  <si>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</si>
  <si>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</si>
  <si>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</si>
  <si>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</si>
  <si>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</si>
  <si>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</si>
  <si>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</si>
  <si>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</si>
  <si>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</si>
  <si>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</si>
  <si>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</si>
  <si>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</si>
  <si>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</si>
  <si>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</si>
  <si>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</si>
  <si>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</si>
  <si>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</si>
  <si>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</si>
  <si>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</si>
  <si>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</si>
  <si>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</si>
  <si>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</si>
  <si>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</si>
  <si>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</si>
  <si>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</si>
  <si>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</si>
  <si>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</si>
  <si>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</si>
  <si>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</si>
  <si>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</si>
  <si>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</si>
  <si>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</si>
  <si>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</si>
  <si>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</si>
  <si>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</si>
  <si>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</si>
  <si>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</si>
  <si>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</si>
  <si>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</si>
  <si>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</si>
  <si>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</si>
  <si>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</si>
  <si>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</si>
  <si>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</si>
  <si>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</si>
  <si>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</si>
  <si>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</si>
  <si>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</si>
  <si>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</si>
  <si>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</si>
  <si>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</si>
  <si>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</si>
  <si>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</si>
  <si>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</si>
  <si>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</si>
  <si>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</si>
  <si>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</si>
  <si>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</si>
  <si>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</si>
  <si>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</si>
  <si>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</si>
  <si>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</si>
  <si>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</si>
  <si>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</si>
  <si>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</si>
  <si>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</si>
  <si>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</si>
  <si>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</si>
  <si>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</si>
  <si>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</si>
  <si>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</si>
  <si>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</si>
  <si>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</si>
  <si>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</si>
  <si>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</si>
  <si>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</si>
  <si>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</si>
  <si>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</si>
  <si>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</si>
  <si>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</si>
  <si>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</si>
  <si>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</si>
  <si>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</si>
  <si>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</si>
  <si>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</si>
  <si>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</si>
  <si>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</si>
  <si>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</si>
  <si>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</si>
  <si>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</si>
  <si>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</si>
  <si>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</si>
  <si>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</si>
  <si>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</si>
  <si>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</si>
  <si>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</si>
  <si>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</si>
  <si>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</si>
  <si>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</si>
  <si>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</si>
  <si>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</si>
  <si>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</si>
  <si>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</si>
  <si>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</si>
  <si>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</si>
  <si>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</si>
  <si>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</si>
  <si>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</si>
  <si>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</si>
  <si>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</si>
  <si>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</si>
  <si>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</si>
  <si>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</si>
  <si>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</si>
  <si>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</si>
  <si>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</si>
  <si>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</si>
  <si>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</si>
  <si>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</si>
  <si>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</si>
  <si>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</si>
  <si>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</si>
  <si>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</si>
  <si>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</si>
  <si>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</si>
  <si>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</si>
  <si>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</si>
  <si>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</si>
  <si>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</si>
  <si>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</si>
  <si>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</si>
  <si>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</si>
  <si>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</si>
  <si>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</si>
  <si>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</si>
  <si>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</si>
  <si>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</si>
  <si>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</si>
  <si>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</si>
  <si>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</si>
  <si>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</si>
  <si>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</si>
  <si>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</si>
  <si>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</si>
  <si>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</si>
  <si>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</si>
  <si>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</si>
  <si>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</si>
  <si>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</si>
  <si>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</si>
  <si>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</si>
  <si>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</si>
  <si>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</si>
  <si>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</si>
  <si>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</si>
  <si>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</si>
  <si>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</si>
  <si>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</si>
  <si>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</si>
  <si>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</si>
  <si>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</si>
  <si>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</si>
  <si>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</si>
  <si>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</si>
  <si>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</si>
  <si>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</si>
  <si>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</si>
  <si>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</si>
  <si>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</si>
  <si>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</si>
  <si>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</si>
  <si>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</si>
  <si>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</si>
  <si>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</si>
  <si>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</si>
  <si>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</si>
  <si>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</si>
  <si>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</si>
  <si>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</si>
  <si>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</si>
  <si>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</si>
  <si>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</si>
  <si>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</si>
  <si>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</si>
  <si>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</si>
  <si>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</si>
  <si>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</si>
  <si>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</si>
  <si>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</si>
  <si>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</si>
  <si>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</si>
  <si>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</si>
  <si>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</si>
  <si>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</si>
  <si>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</si>
  <si>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</si>
  <si>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</si>
  <si>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</si>
  <si>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</si>
  <si>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</si>
  <si>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</si>
  <si>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</si>
  <si>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</si>
  <si>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</si>
  <si>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</si>
  <si>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</si>
  <si>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</si>
  <si>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</si>
  <si>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</si>
  <si>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</si>
  <si>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</si>
  <si>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</si>
  <si>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</si>
  <si>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</si>
  <si>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</si>
  <si>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</si>
  <si>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</si>
  <si>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</si>
  <si>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</si>
  <si>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</si>
  <si>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</si>
  <si>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</si>
  <si>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</si>
  <si>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</si>
  <si>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</si>
  <si>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</si>
  <si>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</si>
  <si>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</si>
  <si>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</si>
  <si>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</si>
  <si>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</si>
  <si>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</si>
  <si>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</si>
  <si>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</si>
  <si>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</si>
  <si>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</si>
  <si>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</si>
  <si>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</si>
  <si>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</si>
  <si>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</si>
  <si>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</si>
  <si>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</si>
  <si>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</si>
  <si>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</si>
  <si>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</si>
  <si>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</si>
  <si>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</si>
  <si>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</si>
  <si>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</si>
  <si>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</si>
  <si>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</si>
  <si>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</si>
  <si>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</si>
  <si>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</si>
  <si>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</si>
  <si>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</si>
  <si>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</si>
  <si>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</si>
  <si>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</si>
  <si>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</si>
  <si>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</si>
  <si>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</si>
  <si>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</si>
  <si>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</si>
  <si>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</si>
  <si>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</si>
  <si>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</si>
  <si>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</si>
  <si>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</si>
  <si>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</si>
  <si>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</si>
  <si>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</si>
  <si>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</si>
  <si>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</si>
  <si>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</si>
  <si>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</si>
  <si>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</si>
  <si>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</si>
  <si>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</si>
  <si>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</si>
  <si>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</si>
  <si>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</si>
  <si>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</si>
  <si>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</si>
  <si>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</si>
  <si>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</si>
  <si>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</si>
  <si>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</si>
  <si>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</si>
  <si>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</si>
  <si>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</si>
  <si>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</si>
  <si>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</si>
  <si>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</si>
  <si>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</si>
  <si>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</si>
  <si>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</si>
  <si>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</si>
  <si>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</si>
  <si>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</si>
  <si>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</si>
  <si>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</si>
  <si>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</si>
  <si>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</si>
  <si>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</si>
  <si>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</si>
  <si>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</si>
  <si>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</si>
  <si>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</si>
  <si>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</si>
  <si>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</si>
  <si>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</si>
  <si>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</si>
  <si>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</si>
  <si>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</si>
  <si>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</si>
  <si>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</si>
  <si>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</si>
  <si>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</si>
  <si>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</si>
  <si>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</si>
  <si>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</si>
  <si>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</si>
  <si>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</si>
  <si>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</si>
  <si>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</si>
  <si>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</si>
  <si>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</si>
  <si>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</si>
  <si>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</si>
  <si>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</si>
  <si>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</si>
  <si>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</si>
  <si>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</si>
  <si>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</si>
  <si>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</si>
  <si>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</si>
  <si>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</si>
  <si>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</si>
  <si>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</si>
  <si>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</si>
  <si>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</si>
  <si>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</si>
  <si>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</si>
  <si>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</si>
  <si>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</si>
  <si>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</si>
  <si>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</si>
  <si>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</si>
  <si>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</si>
  <si>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</si>
  <si>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</si>
  <si>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</si>
  <si>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</si>
  <si>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</si>
  <si>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</si>
  <si>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</si>
  <si>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</si>
  <si>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</si>
  <si>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</si>
  <si>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</si>
  <si>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</si>
  <si>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</si>
  <si>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</si>
  <si>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</si>
  <si>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</si>
  <si>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</si>
  <si>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</si>
  <si>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</si>
  <si>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</si>
  <si>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</si>
  <si>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</si>
  <si>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</si>
  <si>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</si>
  <si>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</si>
  <si>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</si>
  <si>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</si>
  <si>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</si>
  <si>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</si>
  <si>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</si>
  <si>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</si>
  <si>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</si>
  <si>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</si>
  <si>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</si>
  <si>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</si>
  <si>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</si>
  <si>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</si>
  <si>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</si>
  <si>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</si>
  <si>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</si>
  <si>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</si>
  <si>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</si>
  <si>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</si>
  <si>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</si>
  <si>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</si>
  <si>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</si>
  <si>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</si>
  <si>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</si>
  <si>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</si>
  <si>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</si>
  <si>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</si>
  <si>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</si>
  <si>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</si>
  <si>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</si>
  <si>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</si>
  <si>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</si>
  <si>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</si>
  <si>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</si>
  <si>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</si>
  <si>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</si>
  <si>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</si>
  <si>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</si>
  <si>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</si>
  <si>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</si>
  <si>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</si>
  <si>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</si>
  <si>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</si>
  <si>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</si>
  <si>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</si>
  <si>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</si>
  <si>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</si>
  <si>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</si>
  <si>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</si>
  <si>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</si>
  <si>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</si>
  <si>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</si>
  <si>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</si>
  <si>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</si>
  <si>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</si>
  <si>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</si>
  <si>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</si>
  <si>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</si>
  <si>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</si>
  <si>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</si>
  <si>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</si>
  <si>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</si>
  <si>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</si>
  <si>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</si>
  <si>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</si>
  <si>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</si>
  <si>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</si>
  <si>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</si>
  <si>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</si>
  <si>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</si>
  <si>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</si>
  <si>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</si>
  <si>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</si>
  <si>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</si>
  <si>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</si>
  <si>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</si>
  <si>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</si>
  <si>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</si>
  <si>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</si>
  <si>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</si>
  <si>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</si>
  <si>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</si>
  <si>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</si>
  <si>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</si>
  <si>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</si>
  <si>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</si>
  <si>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</si>
  <si>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</si>
  <si>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</si>
  <si>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</si>
  <si>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</si>
  <si>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</si>
  <si>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</si>
  <si>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</si>
  <si>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</si>
  <si>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</si>
  <si>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</si>
  <si>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</si>
  <si>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</si>
  <si>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</si>
  <si>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</si>
  <si>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</si>
  <si>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</si>
  <si>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</si>
  <si>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</si>
  <si>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</si>
  <si>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</si>
  <si>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</si>
  <si>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</si>
  <si>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</si>
  <si>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</si>
  <si>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</si>
  <si>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</si>
  <si>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</si>
  <si>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</si>
  <si>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</si>
  <si>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</si>
  <si>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</si>
  <si>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</si>
  <si>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</si>
  <si>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</si>
  <si>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</si>
  <si>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</si>
  <si>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</si>
  <si>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</si>
  <si>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</si>
  <si>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</si>
  <si>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</si>
  <si>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</si>
  <si>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</si>
  <si>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</si>
  <si>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</si>
  <si>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</si>
  <si>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</si>
  <si>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</si>
  <si>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</si>
  <si>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</si>
  <si>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</si>
  <si>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</si>
  <si>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</si>
  <si>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</si>
  <si>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</si>
  <si>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</si>
  <si>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</si>
  <si>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</si>
  <si>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</si>
  <si>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</si>
  <si>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</si>
  <si>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</si>
  <si>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</si>
  <si>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</si>
  <si>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</si>
  <si>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</si>
  <si>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</si>
  <si>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</si>
  <si>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</si>
  <si>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</si>
  <si>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</si>
  <si>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</si>
  <si>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</si>
  <si>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</si>
  <si>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</si>
  <si>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</si>
  <si>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</si>
  <si>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</si>
  <si>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</si>
  <si>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</si>
  <si>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</si>
  <si>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</si>
  <si>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</si>
  <si>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</si>
  <si>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</si>
  <si>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</si>
  <si>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</si>
  <si>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</si>
  <si>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</si>
  <si>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</si>
  <si>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</si>
  <si>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</si>
  <si>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</si>
  <si>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</si>
  <si>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</si>
  <si>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</si>
  <si>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</si>
  <si>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</si>
  <si>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</si>
  <si>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</si>
  <si>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</si>
  <si>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</si>
  <si>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</si>
  <si>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</si>
  <si>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</si>
  <si>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</si>
  <si>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</si>
  <si>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</si>
  <si>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</si>
  <si>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</si>
  <si>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</si>
  <si>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</si>
  <si>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</si>
  <si>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</si>
  <si>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</si>
  <si>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</si>
  <si>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</si>
  <si>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</si>
  <si>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</si>
  <si>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</si>
  <si>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</si>
  <si>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</si>
  <si>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</si>
  <si>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</si>
  <si>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</si>
  <si>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</si>
  <si>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</si>
  <si>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</si>
  <si>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</si>
  <si>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</si>
  <si>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</si>
  <si>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</si>
  <si>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</si>
  <si>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</si>
  <si>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</si>
  <si>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</si>
  <si>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</si>
  <si>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</si>
  <si>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</si>
  <si>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</si>
  <si>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</si>
  <si>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</si>
  <si>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</si>
  <si>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</si>
  <si>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</si>
  <si>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</si>
  <si>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</si>
  <si>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</si>
  <si>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</si>
  <si>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</si>
  <si>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</si>
  <si>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</si>
  <si>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</si>
  <si>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</si>
  <si>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</si>
  <si>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</si>
  <si>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</si>
  <si>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</si>
  <si>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</si>
  <si>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</si>
  <si>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</si>
  <si>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</si>
  <si>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</si>
  <si>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</si>
  <si>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</si>
  <si>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</si>
  <si>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</si>
  <si>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</si>
  <si>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</si>
  <si>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</si>
  <si>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</si>
  <si>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</si>
  <si>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</si>
  <si>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</si>
  <si>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</si>
  <si>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</si>
  <si>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</si>
  <si>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</si>
  <si>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</si>
  <si>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</si>
  <si>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</si>
  <si>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</si>
  <si>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</si>
  <si>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</si>
  <si>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</si>
  <si>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</si>
  <si>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</si>
  <si>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</si>
  <si>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</si>
  <si>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</si>
  <si>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</si>
  <si>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</si>
  <si>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</si>
  <si>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</si>
  <si>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</si>
  <si>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</si>
  <si>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</si>
  <si>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</si>
  <si>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</si>
  <si>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</si>
  <si>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</si>
  <si>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</si>
  <si>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</si>
  <si>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</si>
  <si>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</si>
  <si>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</si>
  <si>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</si>
  <si>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</si>
  <si>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</si>
  <si>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</si>
  <si>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</si>
  <si>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</si>
  <si>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</si>
  <si>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</si>
  <si>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</si>
  <si>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</si>
  <si>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</si>
  <si>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</si>
  <si>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</si>
  <si>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</si>
  <si>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</si>
  <si>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</si>
  <si>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</si>
  <si>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</si>
  <si>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</si>
  <si>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</si>
  <si>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</si>
  <si>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</si>
  <si>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</si>
  <si>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</si>
  <si>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</si>
  <si>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</si>
  <si>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</si>
  <si>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</si>
  <si>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</si>
  <si>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</si>
  <si>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</si>
  <si>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</si>
  <si>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</si>
  <si>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</si>
  <si>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</si>
  <si>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</si>
  <si>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</si>
  <si>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</si>
  <si>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</si>
  <si>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</si>
  <si>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</si>
  <si>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</si>
  <si>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</si>
  <si>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</si>
  <si>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</si>
  <si>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</si>
  <si>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</si>
  <si>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</si>
  <si>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</si>
  <si>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</si>
  <si>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</si>
  <si>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</si>
  <si>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</si>
  <si>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</si>
  <si>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</si>
  <si>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</si>
  <si>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</si>
  <si>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</si>
  <si>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</si>
  <si>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</si>
  <si>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</si>
  <si>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</si>
  <si>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</si>
  <si>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</si>
  <si>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</si>
  <si>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</si>
  <si>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</si>
  <si>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</si>
  <si>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</si>
  <si>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</si>
  <si>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</si>
  <si>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</si>
  <si>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</si>
  <si>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</si>
  <si>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</si>
  <si>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</si>
  <si>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</si>
  <si>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</si>
  <si>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</si>
  <si>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</si>
  <si>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</si>
  <si>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</si>
  <si>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</si>
  <si>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</si>
  <si>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</si>
  <si>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</si>
  <si>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</si>
  <si>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</si>
  <si>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</si>
  <si>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</si>
  <si>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</si>
  <si>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</si>
  <si>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</si>
  <si>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</si>
  <si>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</si>
  <si>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</si>
  <si>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</si>
  <si>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</si>
  <si>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</si>
  <si>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</si>
  <si>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</si>
  <si>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</si>
  <si>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</si>
  <si>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</si>
  <si>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</si>
  <si>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</si>
  <si>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</si>
  <si>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</si>
  <si>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</si>
  <si>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</si>
  <si>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</si>
  <si>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</si>
  <si>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</si>
  <si>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</si>
  <si>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</si>
  <si>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</si>
  <si>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</si>
  <si>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</si>
  <si>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</si>
  <si>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</si>
  <si>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</si>
  <si>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</si>
  <si>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</si>
  <si>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</si>
  <si>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</si>
  <si>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</si>
  <si>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</si>
  <si>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</si>
  <si>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</si>
  <si>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</si>
  <si>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</si>
  <si>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</si>
  <si>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</si>
  <si>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</si>
  <si>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</si>
  <si>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</si>
  <si>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</si>
  <si>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</si>
  <si>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</si>
  <si>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</si>
  <si>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</si>
  <si>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</si>
  <si>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</si>
  <si>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</si>
  <si>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</si>
  <si>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</si>
  <si>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</si>
  <si>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</si>
  <si>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</si>
  <si>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</si>
  <si>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</si>
  <si>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</si>
  <si>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</si>
  <si>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</si>
  <si>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</si>
  <si>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</si>
  <si>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</si>
  <si>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</si>
  <si>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</si>
  <si>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</si>
  <si>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</si>
  <si>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</si>
  <si>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</si>
  <si>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</si>
  <si>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</si>
  <si>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</si>
  <si>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</si>
  <si>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</si>
  <si>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</si>
  <si>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</si>
  <si>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</si>
  <si>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</si>
  <si>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</si>
  <si>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</si>
  <si>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</si>
  <si>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</si>
  <si>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</si>
  <si>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</si>
  <si>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</si>
  <si>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</si>
  <si>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</si>
  <si>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</si>
  <si>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</si>
  <si>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</si>
  <si>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</si>
  <si>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</si>
  <si>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</si>
  <si>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</si>
  <si>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</si>
  <si>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</si>
  <si>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</si>
  <si>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</si>
  <si>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</si>
  <si>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</si>
  <si>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</si>
  <si>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</si>
  <si>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</si>
  <si>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</si>
  <si>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</si>
  <si>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</si>
  <si>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</si>
  <si>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</si>
  <si>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</si>
  <si>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</si>
  <si>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</si>
  <si>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</si>
  <si>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</si>
  <si>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</si>
  <si>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</si>
  <si>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</si>
  <si>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</si>
  <si>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</si>
  <si>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</si>
  <si>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</si>
  <si>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</si>
  <si>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</si>
  <si>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</si>
  <si>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</si>
  <si>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</si>
  <si>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</si>
  <si>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</si>
  <si>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</si>
  <si>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</si>
  <si>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</si>
  <si>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</si>
  <si>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</si>
  <si>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</si>
  <si>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</si>
  <si>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</si>
  <si>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</si>
  <si>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</si>
  <si>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</si>
  <si>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</si>
  <si>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</si>
  <si>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</si>
  <si>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</si>
  <si>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</si>
  <si>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</si>
  <si>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</si>
  <si>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</si>
  <si>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</si>
  <si>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</si>
  <si>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</si>
  <si>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</si>
  <si>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</si>
  <si>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</si>
  <si>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</si>
  <si>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</si>
  <si>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</si>
  <si>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</si>
  <si>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</si>
  <si>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</si>
  <si>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</si>
  <si>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</si>
  <si>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</si>
  <si>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</si>
  <si>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</si>
  <si>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</si>
  <si>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</si>
  <si>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</si>
  <si>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</si>
  <si>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</si>
  <si>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</si>
  <si>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</si>
  <si>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</si>
  <si>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</si>
  <si>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</si>
  <si>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</si>
  <si>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</si>
  <si>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</si>
  <si>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</si>
  <si>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</si>
  <si>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</si>
  <si>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</si>
  <si>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</si>
  <si>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</si>
  <si>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</si>
  <si>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</si>
  <si>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</si>
  <si>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</si>
  <si>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</si>
  <si>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</si>
  <si>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</si>
  <si>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</si>
  <si>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</si>
  <si>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</si>
  <si>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</si>
  <si>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</si>
  <si>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</si>
  <si>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</si>
  <si>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</si>
  <si>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</si>
  <si>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</si>
  <si>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</si>
  <si>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</si>
  <si>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</si>
  <si>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</si>
  <si>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</si>
  <si>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</si>
  <si>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</si>
  <si>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</si>
  <si>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</si>
  <si>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</si>
  <si>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</si>
  <si>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</si>
  <si>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</si>
  <si>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</si>
  <si>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</si>
  <si>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</si>
  <si>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</si>
  <si>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</si>
  <si>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</si>
  <si>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</si>
  <si>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</si>
  <si>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</si>
  <si>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</si>
  <si>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</si>
  <si>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</si>
  <si>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</si>
  <si>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</si>
  <si>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</si>
  <si>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</si>
  <si>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</si>
  <si>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</si>
  <si>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</si>
  <si>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</si>
  <si>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</si>
  <si>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</si>
  <si>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</si>
  <si>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</si>
  <si>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</si>
  <si>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</si>
  <si>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</si>
  <si>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</si>
  <si>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</si>
  <si>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</si>
  <si>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</si>
  <si>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</si>
  <si>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</si>
  <si>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</si>
  <si>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</si>
  <si>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</si>
  <si>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</si>
  <si>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</si>
  <si>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</si>
  <si>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</si>
  <si>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</si>
  <si>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</si>
  <si>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</si>
  <si>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</si>
  <si>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</si>
  <si>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</si>
  <si>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</si>
  <si>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</si>
  <si>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</si>
  <si>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</si>
  <si>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</si>
  <si>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</si>
  <si>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</si>
  <si>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</si>
  <si>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</si>
  <si>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</si>
  <si>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</si>
  <si>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</si>
  <si>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</si>
  <si>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</si>
  <si>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</si>
  <si>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</si>
  <si>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</si>
  <si>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</si>
  <si>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</si>
  <si>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</si>
  <si>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</si>
  <si>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</si>
  <si>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</si>
  <si>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</si>
  <si>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</si>
  <si>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</si>
  <si>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</si>
  <si>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</si>
  <si>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</si>
  <si>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</si>
  <si>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</si>
  <si>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</si>
  <si>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</si>
  <si>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</si>
  <si>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</si>
  <si>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</si>
  <si>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</si>
  <si>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</si>
  <si>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</si>
  <si>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</si>
  <si>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</si>
  <si>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</si>
  <si>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</si>
  <si>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</si>
  <si>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</si>
  <si>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</si>
  <si>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</si>
  <si>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</si>
  <si>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</si>
  <si>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</si>
  <si>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</si>
  <si>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</si>
  <si>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</si>
  <si>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</si>
  <si>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</si>
  <si>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</si>
  <si>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</si>
  <si>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</si>
  <si>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</si>
  <si>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</si>
  <si>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</si>
  <si>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</si>
  <si>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</si>
  <si>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</si>
  <si>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</si>
  <si>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</si>
  <si>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</si>
  <si>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</si>
  <si>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</si>
  <si>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</si>
  <si>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</si>
  <si>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</si>
  <si>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</si>
  <si>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</si>
  <si>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</si>
  <si>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</si>
  <si>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</si>
  <si>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</si>
  <si>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</si>
  <si>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</si>
  <si>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</si>
  <si>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</si>
  <si>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</si>
  <si>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</si>
  <si>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</si>
  <si>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</si>
  <si>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</si>
  <si>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</si>
  <si>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</si>
  <si>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</si>
  <si>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</si>
  <si>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</si>
  <si>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</si>
  <si>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</si>
  <si>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</si>
  <si>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</si>
  <si>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</si>
  <si>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</si>
  <si>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</si>
  <si>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</si>
  <si>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</si>
  <si>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</si>
  <si>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</si>
  <si>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</si>
  <si>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</si>
  <si>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</si>
  <si>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</si>
  <si>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</si>
  <si>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</si>
  <si>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</si>
  <si>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</si>
  <si>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</si>
  <si>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</si>
  <si>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</si>
  <si>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</si>
  <si>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</si>
  <si>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</si>
  <si>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</si>
  <si>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</si>
  <si>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</si>
  <si>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</si>
  <si>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</si>
  <si>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</si>
  <si>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</si>
  <si>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</si>
  <si>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</si>
  <si>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</si>
  <si>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</si>
  <si>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</si>
  <si>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</si>
  <si>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</si>
  <si>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</si>
  <si>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</si>
  <si>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</si>
  <si>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</si>
  <si>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</si>
  <si>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</si>
  <si>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</si>
  <si>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</si>
  <si>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</si>
  <si>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</si>
  <si>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</si>
  <si>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</si>
  <si>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</si>
  <si>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</si>
  <si>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</si>
  <si>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</si>
  <si>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</si>
  <si>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</si>
  <si>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</si>
  <si>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</si>
  <si>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</si>
  <si>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</si>
  <si>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</si>
  <si>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</si>
  <si>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</si>
  <si>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</si>
  <si>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</si>
  <si>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</si>
  <si>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</si>
  <si>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</si>
  <si>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</si>
  <si>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</si>
  <si>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</si>
  <si>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</si>
  <si>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</si>
  <si>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</si>
  <si>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</si>
  <si>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</si>
  <si>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</si>
  <si>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</si>
  <si>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</si>
  <si>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</si>
  <si>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</si>
  <si>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</si>
  <si>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</si>
  <si>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</si>
  <si>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</si>
  <si>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</si>
  <si>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</si>
  <si>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</si>
  <si>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</si>
  <si>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</si>
  <si>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</si>
  <si>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</si>
  <si>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</si>
  <si>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</si>
  <si>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</si>
  <si>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</si>
  <si>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</si>
  <si>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</si>
  <si>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</si>
  <si>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</si>
  <si>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</si>
  <si>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</si>
  <si>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</si>
  <si>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</si>
  <si>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</si>
  <si>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</si>
  <si>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</si>
  <si>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</si>
  <si>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</si>
  <si>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</si>
  <si>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</si>
  <si>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</si>
  <si>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</si>
  <si>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</si>
  <si>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</si>
  <si>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</si>
  <si>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</si>
  <si>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</si>
  <si>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</si>
  <si>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</si>
  <si>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</si>
  <si>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</si>
  <si>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</si>
  <si>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</si>
  <si>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</si>
  <si>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</si>
  <si>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</si>
  <si>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</si>
  <si>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</si>
  <si>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</si>
  <si>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</si>
  <si>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</si>
  <si>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</si>
  <si>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</si>
  <si>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</si>
  <si>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</si>
  <si>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</si>
  <si>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</si>
  <si>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</si>
  <si>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</si>
  <si>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</si>
  <si>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</si>
  <si>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</si>
  <si>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</si>
  <si>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</si>
  <si>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</si>
  <si>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</si>
  <si>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</si>
  <si>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</si>
  <si>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</si>
  <si>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</si>
  <si>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</si>
  <si>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</si>
  <si>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</si>
  <si>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</si>
  <si>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</si>
  <si>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</si>
  <si>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</si>
  <si>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</si>
  <si>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</si>
  <si>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</si>
  <si>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</si>
  <si>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</si>
  <si>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</si>
  <si>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</si>
  <si>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</si>
  <si>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</si>
  <si>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</si>
  <si>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</si>
  <si>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</si>
  <si>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</si>
  <si>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</si>
  <si>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</si>
  <si>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</si>
  <si>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</si>
  <si>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</si>
  <si>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</si>
  <si>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</si>
  <si>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</si>
  <si>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</si>
  <si>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</si>
  <si>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</si>
  <si>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</si>
  <si>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</si>
  <si>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</si>
  <si>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</si>
  <si>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</si>
  <si>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</si>
  <si>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</si>
  <si>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</si>
  <si>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</si>
  <si>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</si>
  <si>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</si>
  <si>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</si>
  <si>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</si>
  <si>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</si>
  <si>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</si>
  <si>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</si>
  <si>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</si>
  <si>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</si>
  <si>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</si>
  <si>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</si>
  <si>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</si>
  <si>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</si>
  <si>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</si>
  <si>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</si>
  <si>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</si>
  <si>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</si>
  <si>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</si>
  <si>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</si>
  <si>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</si>
  <si>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</si>
  <si>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</si>
  <si>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</si>
  <si>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</si>
  <si>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</si>
  <si>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</si>
  <si>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</si>
  <si>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</si>
  <si>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</si>
  <si>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</si>
  <si>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</si>
  <si>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</si>
  <si>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</si>
  <si>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</si>
  <si>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</si>
  <si>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</si>
  <si>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</si>
  <si>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</si>
  <si>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</si>
  <si>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</si>
  <si>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</si>
  <si>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</si>
  <si>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</si>
  <si>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</si>
  <si>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</si>
  <si>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</si>
  <si>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</si>
  <si>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</si>
  <si>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</si>
  <si>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</si>
  <si>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</si>
  <si>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</si>
  <si>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</si>
  <si>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</si>
  <si>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</si>
  <si>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</si>
  <si>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</si>
  <si>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</si>
  <si>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</si>
  <si>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</si>
  <si>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</si>
  <si>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</si>
  <si>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</si>
  <si>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</si>
  <si>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</si>
  <si>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</si>
  <si>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</si>
  <si>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</si>
  <si>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</si>
  <si>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</si>
  <si>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</si>
  <si>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</si>
  <si>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</si>
  <si>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</si>
  <si>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</si>
  <si>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</si>
  <si>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</si>
  <si>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</si>
  <si>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</si>
  <si>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</si>
  <si>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</si>
  <si>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</si>
  <si>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</si>
  <si>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</si>
  <si>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</si>
  <si>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</si>
  <si>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</si>
  <si>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</si>
  <si>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</si>
  <si>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</si>
  <si>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</si>
  <si>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</si>
  <si>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</si>
  <si>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</si>
  <si>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</si>
  <si>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</si>
  <si>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</si>
  <si>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</si>
  <si>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</si>
  <si>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</si>
  <si>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</si>
  <si>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</si>
  <si>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</si>
  <si>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</si>
  <si>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</si>
  <si>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</si>
  <si>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</si>
  <si>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</si>
  <si>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</si>
  <si>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</si>
  <si>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</si>
  <si>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</si>
  <si>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</si>
  <si>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</si>
  <si>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</si>
  <si>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</si>
  <si>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</si>
  <si>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</si>
  <si>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</si>
  <si>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</si>
  <si>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</si>
  <si>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</si>
  <si>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</si>
  <si>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</si>
  <si>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</si>
  <si>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</si>
  <si>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</si>
  <si>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</si>
  <si>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</si>
  <si>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</si>
  <si>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</si>
  <si>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</si>
  <si>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</si>
  <si>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</si>
  <si>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</si>
  <si>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</si>
  <si>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</si>
  <si>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</si>
  <si>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</si>
  <si>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</si>
  <si>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</si>
  <si>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</si>
  <si>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</si>
  <si>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</si>
  <si>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</si>
  <si>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</si>
  <si>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</si>
  <si>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</si>
  <si>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</si>
  <si>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</si>
  <si>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</si>
  <si>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</si>
  <si>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</si>
  <si>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</si>
  <si>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</si>
  <si>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</si>
  <si>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</si>
  <si>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</si>
  <si>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</si>
  <si>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</si>
  <si>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</si>
  <si>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</si>
  <si>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</si>
  <si>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</si>
  <si>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</si>
  <si>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</si>
  <si>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</si>
  <si>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</si>
  <si>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</si>
  <si>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</si>
  <si>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</si>
  <si>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</si>
  <si>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</si>
  <si>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</si>
  <si>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</si>
  <si>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</si>
  <si>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</si>
  <si>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</si>
  <si>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</si>
  <si>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</si>
  <si>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</si>
  <si>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</si>
  <si>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</si>
  <si>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</si>
  <si>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</si>
  <si>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</si>
  <si>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</si>
  <si>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</si>
  <si>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</si>
  <si>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</si>
  <si>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</si>
  <si>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</si>
  <si>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</si>
  <si>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</si>
  <si>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</si>
  <si>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</si>
  <si>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</si>
  <si>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</si>
  <si>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</si>
  <si>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</si>
  <si>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</si>
  <si>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</si>
  <si>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</si>
  <si>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</si>
  <si>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</si>
  <si>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</si>
  <si>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</si>
  <si>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</si>
  <si>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</si>
  <si>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</si>
  <si>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</si>
  <si>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</si>
  <si>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</si>
  <si>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</si>
  <si>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</si>
  <si>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</si>
  <si>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</si>
  <si>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</si>
  <si>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</si>
  <si>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</si>
  <si>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</si>
  <si>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</si>
  <si>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</si>
  <si>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</si>
  <si>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</si>
  <si>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</si>
  <si>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</si>
  <si>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</si>
  <si>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</si>
  <si>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</si>
  <si>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</si>
  <si>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</si>
  <si>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</si>
  <si>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</si>
  <si>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</si>
  <si>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</si>
  <si>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</si>
  <si>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</si>
  <si>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</si>
  <si>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</si>
  <si>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</si>
  <si>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</si>
  <si>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</si>
  <si>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</si>
  <si>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</si>
  <si>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</si>
  <si>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</si>
  <si>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</si>
  <si>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</si>
  <si>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</si>
  <si>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</si>
  <si>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</si>
  <si>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</si>
  <si>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</si>
  <si>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</si>
  <si>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</si>
  <si>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</si>
  <si>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</si>
  <si>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</si>
  <si>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</si>
  <si>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</si>
  <si>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</si>
  <si>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</si>
  <si>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</si>
  <si>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</si>
  <si>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</si>
  <si>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</si>
  <si>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</si>
  <si>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</si>
  <si>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</si>
  <si>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</si>
  <si>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</si>
  <si>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</si>
  <si>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</si>
  <si>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</si>
  <si>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</si>
  <si>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</si>
  <si>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</si>
  <si>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</si>
  <si>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</si>
  <si>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</si>
  <si>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</si>
  <si>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</si>
  <si>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</si>
  <si>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</si>
  <si>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</si>
  <si>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</si>
  <si>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</si>
  <si>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</si>
  <si>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</si>
  <si>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</si>
  <si>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</si>
  <si>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</si>
  <si>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</si>
  <si>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</si>
  <si>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</si>
  <si>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</si>
  <si>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</si>
  <si>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</si>
  <si>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</si>
  <si>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</si>
  <si>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</si>
  <si>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</si>
  <si>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</si>
  <si>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</si>
  <si>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</si>
  <si>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</si>
  <si>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</si>
  <si>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</si>
  <si>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</si>
  <si>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</si>
  <si>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</si>
  <si>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</si>
  <si>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</si>
  <si>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</si>
  <si>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</si>
  <si>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</si>
  <si>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</si>
  <si>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</si>
  <si>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</si>
  <si>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</si>
  <si>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</si>
  <si>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</si>
  <si>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</si>
  <si>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</si>
  <si>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</si>
  <si>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</si>
  <si>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</si>
  <si>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</si>
  <si>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</si>
  <si>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</si>
  <si>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</si>
  <si>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</si>
  <si>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</si>
  <si>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</si>
  <si>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</si>
  <si>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</si>
  <si>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</si>
  <si>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</si>
  <si>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</si>
  <si>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</si>
  <si>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</si>
  <si>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</si>
  <si>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</si>
  <si>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</si>
  <si>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</si>
  <si>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</si>
  <si>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</si>
  <si>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</si>
  <si>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</si>
  <si>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</si>
  <si>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</si>
  <si>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</si>
  <si>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</si>
  <si>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</si>
  <si>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</si>
  <si>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</si>
  <si>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</si>
  <si>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</si>
  <si>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</si>
  <si>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</si>
  <si>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</si>
  <si>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</si>
  <si>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</si>
  <si>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</si>
  <si>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</si>
  <si>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</si>
  <si>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</si>
  <si>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</si>
  <si>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</si>
  <si>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</si>
  <si>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</si>
  <si>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</si>
  <si>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</si>
  <si>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</si>
  <si>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</si>
  <si>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</si>
  <si>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</si>
  <si>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</si>
  <si>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</si>
  <si>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</si>
  <si>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</si>
  <si>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</si>
  <si>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</si>
  <si>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</si>
  <si>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</si>
  <si>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</si>
  <si>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</si>
  <si>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</si>
  <si>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</si>
  <si>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</si>
  <si>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</si>
  <si>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</si>
  <si>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</si>
  <si>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</si>
  <si>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</si>
  <si>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</si>
  <si>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</si>
  <si>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</si>
  <si>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</si>
  <si>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</si>
  <si>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</si>
  <si>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</si>
  <si>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</si>
  <si>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</si>
  <si>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</si>
  <si>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</si>
  <si>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</si>
  <si>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</si>
  <si>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</si>
  <si>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</si>
  <si>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</si>
  <si>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</si>
  <si>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</si>
  <si>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</si>
  <si>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</si>
  <si>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</si>
  <si>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</si>
  <si>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</si>
  <si>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</si>
  <si>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</si>
  <si>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</si>
  <si>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</si>
  <si>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</si>
  <si>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</si>
  <si>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</si>
  <si>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</si>
  <si>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</si>
  <si>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</si>
  <si>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</si>
  <si>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</si>
  <si>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</si>
  <si>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</si>
  <si>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</si>
  <si>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</si>
  <si>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</si>
  <si>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</si>
  <si>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</si>
  <si>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</si>
  <si>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</si>
  <si>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</si>
  <si>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</si>
  <si>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</si>
  <si>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</si>
  <si>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</si>
  <si>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</si>
  <si>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</si>
  <si>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</si>
  <si>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</si>
  <si>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</si>
  <si>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</si>
  <si>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</si>
  <si>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</si>
  <si>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</si>
  <si>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</si>
  <si>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</si>
  <si>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</si>
  <si>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</si>
  <si>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</si>
  <si>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</si>
  <si>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</si>
  <si>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</si>
  <si>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</si>
  <si>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</si>
  <si>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</si>
  <si>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</si>
  <si>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</si>
  <si>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</si>
  <si>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</si>
  <si>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</si>
  <si>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</si>
  <si>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</si>
  <si>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</si>
  <si>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</si>
  <si>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</si>
  <si>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</si>
  <si>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</si>
  <si>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</si>
  <si>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</si>
  <si>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</si>
  <si>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</si>
  <si>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</si>
  <si>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</si>
  <si>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</si>
  <si>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</si>
  <si>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</si>
  <si>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</si>
  <si>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</si>
  <si>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</si>
  <si>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</si>
  <si>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</si>
  <si>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</si>
  <si>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</si>
  <si>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</si>
  <si>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</si>
  <si>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</si>
  <si>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</si>
  <si>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</si>
  <si>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</si>
  <si>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</si>
  <si>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</si>
  <si>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</si>
  <si>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</si>
  <si>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</si>
  <si>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</si>
  <si>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</si>
  <si>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</si>
  <si>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</si>
  <si>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</si>
  <si>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</si>
  <si>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</si>
  <si>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</si>
  <si>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</si>
  <si>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</si>
  <si>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</si>
  <si>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</si>
  <si>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</si>
  <si>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</si>
  <si>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</si>
  <si>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</si>
  <si>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</si>
  <si>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</si>
  <si>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</si>
  <si>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</si>
  <si>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</si>
  <si>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</si>
  <si>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</si>
  <si>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</si>
  <si>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</si>
  <si>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</si>
  <si>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</si>
  <si>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</si>
  <si>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</si>
  <si>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</si>
  <si>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</si>
  <si>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</si>
  <si>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</si>
  <si>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</si>
  <si>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</si>
  <si>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</si>
  <si>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</si>
  <si>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</si>
  <si>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</si>
  <si>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</si>
  <si>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</si>
  <si>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</si>
  <si>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</si>
  <si>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</si>
  <si>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</si>
  <si>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</si>
  <si>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</si>
  <si>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</si>
  <si>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</si>
  <si>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</si>
  <si>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</si>
  <si>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</si>
  <si>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</si>
  <si>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</si>
  <si>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</si>
  <si>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</si>
  <si>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</si>
  <si>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</si>
  <si>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</si>
  <si>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</si>
  <si>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</si>
  <si>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</si>
  <si>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</si>
  <si>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</si>
  <si>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</si>
  <si>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</si>
  <si>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</si>
  <si>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</si>
  <si>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</si>
  <si>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</si>
  <si>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</si>
  <si>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</si>
  <si>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</si>
  <si>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</si>
  <si>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</si>
  <si>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</si>
  <si>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</si>
  <si>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</si>
  <si>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</si>
  <si>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</si>
  <si>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</si>
  <si>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</si>
  <si>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</si>
  <si>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</si>
  <si>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</si>
  <si>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</si>
  <si>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</si>
  <si>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</si>
  <si>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</si>
  <si>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</si>
  <si>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</si>
  <si>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</si>
  <si>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</si>
  <si>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</si>
  <si>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</si>
  <si>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</si>
  <si>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</si>
  <si>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</si>
  <si>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</si>
  <si>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</si>
  <si>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</si>
  <si>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</si>
  <si>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</si>
  <si>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</si>
  <si>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</si>
  <si>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</si>
  <si>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</si>
  <si>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</si>
  <si>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</si>
  <si>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</si>
  <si>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</si>
  <si>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</si>
  <si>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</si>
  <si>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</si>
  <si>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</si>
  <si>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</si>
  <si>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</si>
  <si>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</si>
  <si>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</si>
  <si>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</si>
  <si>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</si>
  <si>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</si>
  <si>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</si>
  <si>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</si>
  <si>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</si>
  <si>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</si>
  <si>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</si>
  <si>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</si>
  <si>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</si>
  <si>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</si>
  <si>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</si>
  <si>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</si>
  <si>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</si>
  <si>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</si>
  <si>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</si>
  <si>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</si>
  <si>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</si>
  <si>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</si>
  <si>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</si>
  <si>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</si>
  <si>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</si>
  <si>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</si>
  <si>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</si>
  <si>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</si>
  <si>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</si>
  <si>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</si>
  <si>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</si>
  <si>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</si>
  <si>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</si>
  <si>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</si>
  <si>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</si>
  <si>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</si>
  <si>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</si>
  <si>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</si>
  <si>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</si>
  <si>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</si>
  <si>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</si>
  <si>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</si>
  <si>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</si>
  <si>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</si>
  <si>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</si>
  <si>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</si>
  <si>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</si>
  <si>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</si>
  <si>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</si>
  <si>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</si>
  <si>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</si>
  <si>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</si>
  <si>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</si>
  <si>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</si>
  <si>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</si>
  <si>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</si>
  <si>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</si>
  <si>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</si>
  <si>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</si>
  <si>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</si>
  <si>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</si>
  <si>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</si>
  <si>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</si>
  <si>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</si>
  <si>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</si>
  <si>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</si>
  <si>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</si>
  <si>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</si>
  <si>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</si>
  <si>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</si>
  <si>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</si>
  <si>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</si>
  <si>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</si>
  <si>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</si>
  <si>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</si>
  <si>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</si>
  <si>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</si>
  <si>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</si>
  <si>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</si>
  <si>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</si>
  <si>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</si>
  <si>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</si>
  <si>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</si>
  <si>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</si>
  <si>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</si>
  <si>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</si>
  <si>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</si>
  <si>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</si>
  <si>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</si>
  <si>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</si>
  <si>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</si>
  <si>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</si>
  <si>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</si>
  <si>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</si>
  <si>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</si>
  <si>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</si>
  <si>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</si>
  <si>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</si>
  <si>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</si>
  <si>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</si>
  <si>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</si>
  <si>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</si>
  <si>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</si>
  <si>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</si>
  <si>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</si>
  <si>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</si>
  <si>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</si>
  <si>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</si>
  <si>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</si>
  <si>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</si>
  <si>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</si>
  <si>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</si>
  <si>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</si>
  <si>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</si>
  <si>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</si>
  <si>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</si>
  <si>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</si>
  <si>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</si>
  <si>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</si>
  <si>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</si>
  <si>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</si>
  <si>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</si>
  <si>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</si>
  <si>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</si>
  <si>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</si>
  <si>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</si>
  <si>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</si>
  <si>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</si>
  <si>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</si>
  <si>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</si>
  <si>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</si>
  <si>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</si>
  <si>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</si>
  <si>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</si>
  <si>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</si>
  <si>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</si>
  <si>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</si>
  <si>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</si>
  <si>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</si>
  <si>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</si>
  <si>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</si>
  <si>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</si>
  <si>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</si>
  <si>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</si>
  <si>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</si>
  <si>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</si>
  <si>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</si>
  <si>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</si>
  <si>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</si>
  <si>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</si>
  <si>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</si>
  <si>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</si>
  <si>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</si>
  <si>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</si>
  <si>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</si>
  <si>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</si>
  <si>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</si>
  <si>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</si>
  <si>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</si>
  <si>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</si>
  <si>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</si>
  <si>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</si>
  <si>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</si>
  <si>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</si>
  <si>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</si>
  <si>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</si>
  <si>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</si>
  <si>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</si>
  <si>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</si>
  <si>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</si>
  <si>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</si>
  <si>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</si>
  <si>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</si>
  <si>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</si>
  <si>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</si>
  <si>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</si>
  <si>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</si>
  <si>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</si>
  <si>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</si>
  <si>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</si>
  <si>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</si>
  <si>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</si>
  <si>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</si>
  <si>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</si>
  <si>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</si>
  <si>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</si>
  <si>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</si>
  <si>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</si>
  <si>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</si>
  <si>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</si>
  <si>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</si>
  <si>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</si>
  <si>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</si>
  <si>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</si>
  <si>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</si>
  <si>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</si>
  <si>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</si>
  <si>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</si>
  <si>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</si>
  <si>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</si>
  <si>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</si>
  <si>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</si>
  <si>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</si>
  <si>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</si>
  <si>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</si>
  <si>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</si>
  <si>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</si>
  <si>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</si>
  <si>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</si>
  <si>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</si>
  <si>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</si>
  <si>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</si>
  <si>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</si>
  <si>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</si>
  <si>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</si>
  <si>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</si>
  <si>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</si>
  <si>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</si>
  <si>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</si>
  <si>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</si>
  <si>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</si>
  <si>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</si>
  <si>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</si>
  <si>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</si>
  <si>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</si>
  <si>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</si>
  <si>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</si>
  <si>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</si>
  <si>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</si>
  <si>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</si>
  <si>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</si>
  <si>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</si>
  <si>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</si>
  <si>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</si>
  <si>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</si>
  <si>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</si>
  <si>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</si>
  <si>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</si>
  <si>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</si>
  <si>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</si>
  <si>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</si>
  <si>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</si>
  <si>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</si>
  <si>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</si>
  <si>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</si>
  <si>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</si>
  <si>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</si>
  <si>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</si>
  <si>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</si>
  <si>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</si>
  <si>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</si>
  <si>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</si>
  <si>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</si>
  <si>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</si>
  <si>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</si>
  <si>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</si>
  <si>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</si>
  <si>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</si>
  <si>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</si>
  <si>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</si>
  <si>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</si>
  <si>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</si>
  <si>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</si>
  <si>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</si>
  <si>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</si>
  <si>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</si>
  <si>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</si>
  <si>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</si>
  <si>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</si>
  <si>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</si>
  <si>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</si>
  <si>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</si>
  <si>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</si>
  <si>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</si>
  <si>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</si>
  <si>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</si>
  <si>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</si>
  <si>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</si>
  <si>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</si>
  <si>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</si>
  <si>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</si>
  <si>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</si>
  <si>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</si>
  <si>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</si>
  <si>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</si>
  <si>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</si>
  <si>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</si>
  <si>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</si>
  <si>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</si>
  <si>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</si>
  <si>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</si>
  <si>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</si>
  <si>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</si>
  <si>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</si>
  <si>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</si>
  <si>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</si>
  <si>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</si>
  <si>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</si>
  <si>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</si>
  <si>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</si>
  <si>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</si>
  <si>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</si>
  <si>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</si>
  <si>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</si>
  <si>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</si>
  <si>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</si>
  <si>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</si>
  <si>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</si>
  <si>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</si>
  <si>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</si>
  <si>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</si>
  <si>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</si>
  <si>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</si>
  <si>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</si>
  <si>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</si>
  <si>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</si>
  <si>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</si>
  <si>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</si>
  <si>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</si>
  <si>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</si>
  <si>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</si>
  <si>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</si>
  <si>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</si>
  <si>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</si>
  <si>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</si>
  <si>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</si>
  <si>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</si>
  <si>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</si>
  <si>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</si>
  <si>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</si>
  <si>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</si>
  <si>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</si>
  <si>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</si>
  <si>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</si>
  <si>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</si>
  <si>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</si>
  <si>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</si>
  <si>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</si>
  <si>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</si>
  <si>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</si>
  <si>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</si>
  <si>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</si>
  <si>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</si>
  <si>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</si>
  <si>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</si>
  <si>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</si>
  <si>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</si>
  <si>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</si>
  <si>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</si>
  <si>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</si>
  <si>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</si>
  <si>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</si>
  <si>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</si>
  <si>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</si>
  <si>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</si>
  <si>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</si>
  <si>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</si>
  <si>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</si>
  <si>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</si>
  <si>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</si>
  <si>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</si>
  <si>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</si>
  <si>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</si>
  <si>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</si>
  <si>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</si>
  <si>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</si>
  <si>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</si>
  <si>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</si>
  <si>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</si>
  <si>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</si>
  <si>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</si>
  <si>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</si>
  <si>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</si>
  <si>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</si>
  <si>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</si>
  <si>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</si>
  <si>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</si>
  <si>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</si>
  <si>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</si>
  <si>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</si>
  <si>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</si>
  <si>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</si>
  <si>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</si>
  <si>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</si>
  <si>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</si>
  <si>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</si>
  <si>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</si>
  <si>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</si>
  <si>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</si>
  <si>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</si>
  <si>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</si>
  <si>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</si>
  <si>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</si>
  <si>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</si>
  <si>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</si>
  <si>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</si>
  <si>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</si>
  <si>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</si>
  <si>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</si>
  <si>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</si>
  <si>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</si>
  <si>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</si>
  <si>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</si>
  <si>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</si>
  <si>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</si>
  <si>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</si>
  <si>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</si>
  <si>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</si>
  <si>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</si>
  <si>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</si>
  <si>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</si>
  <si>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</si>
  <si>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</si>
  <si>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</si>
  <si>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</si>
  <si>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</si>
  <si>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</si>
  <si>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</si>
  <si>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</si>
  <si>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</si>
  <si>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</si>
  <si>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</si>
  <si>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</si>
  <si>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</si>
  <si>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</si>
  <si>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</si>
  <si>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</si>
  <si>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</si>
  <si>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</si>
  <si>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</si>
  <si>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</si>
  <si>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</si>
  <si>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</si>
  <si>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</si>
  <si>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</si>
  <si>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</si>
  <si>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</si>
  <si>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</si>
  <si>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</si>
  <si>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</si>
  <si>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</si>
  <si>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</si>
  <si>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</si>
  <si>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</si>
  <si>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</si>
  <si>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</si>
  <si>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</si>
  <si>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</si>
  <si>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</si>
  <si>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</si>
  <si>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</si>
  <si>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</si>
  <si>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</si>
  <si>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</si>
  <si>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</si>
  <si>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</si>
  <si>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</si>
  <si>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</si>
  <si>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</si>
  <si>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</si>
  <si>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</si>
  <si>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</si>
  <si>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</si>
  <si>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</si>
  <si>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</si>
  <si>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</si>
  <si>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</si>
  <si>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</si>
  <si>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</si>
  <si>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</si>
  <si>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</si>
  <si>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</si>
  <si>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</si>
  <si>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</si>
  <si>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</si>
  <si>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</si>
  <si>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</si>
  <si>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</si>
  <si>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</si>
  <si>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</si>
  <si>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</si>
  <si>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</si>
  <si>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</si>
  <si>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</si>
  <si>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</si>
  <si>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</si>
  <si>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</si>
  <si>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</si>
  <si>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</si>
  <si>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</si>
  <si>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</si>
  <si>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</si>
  <si>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</si>
  <si>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</si>
  <si>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</si>
  <si>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</si>
  <si>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</si>
  <si>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</si>
  <si>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</si>
  <si>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</si>
  <si>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</si>
  <si>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</si>
  <si>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</si>
  <si>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</si>
  <si>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</si>
  <si>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</si>
  <si>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</si>
  <si>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</si>
  <si>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</si>
  <si>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</si>
  <si>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</si>
  <si>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</si>
  <si>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</si>
  <si>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</si>
  <si>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</si>
  <si>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</si>
  <si>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</si>
  <si>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</si>
  <si>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</si>
  <si>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</si>
  <si>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</si>
  <si>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</si>
  <si>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</si>
  <si>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</si>
  <si>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</si>
  <si>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</si>
  <si>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</si>
  <si>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</si>
  <si>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</si>
  <si>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</si>
  <si>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</si>
  <si>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</si>
  <si>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</si>
  <si>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</si>
  <si>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</si>
  <si>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</si>
  <si>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</si>
  <si>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</si>
  <si>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</si>
  <si>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</si>
  <si>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</si>
  <si>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</si>
  <si>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</si>
  <si>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</si>
  <si>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</si>
  <si>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</si>
  <si>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</si>
  <si>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</si>
  <si>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</si>
  <si>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</si>
  <si>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</si>
  <si>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</si>
  <si>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</si>
  <si>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</si>
  <si>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</si>
  <si>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</si>
  <si>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</si>
  <si>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</si>
  <si>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</si>
  <si>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</si>
  <si>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</si>
  <si>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</si>
  <si>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</si>
  <si>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</si>
  <si>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</si>
  <si>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</si>
  <si>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</si>
  <si>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</si>
  <si>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</si>
  <si>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</si>
  <si>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</si>
  <si>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</si>
  <si>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</si>
  <si>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</si>
  <si>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</si>
  <si>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</si>
  <si>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</si>
  <si>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</si>
  <si>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</si>
  <si>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</si>
  <si>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</si>
  <si>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</si>
  <si>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</si>
  <si>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</si>
  <si>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</si>
  <si>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</si>
  <si>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</si>
  <si>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</si>
  <si>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</si>
  <si>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</si>
  <si>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</si>
  <si>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</si>
  <si>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</si>
  <si>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</si>
  <si>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</si>
  <si>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</si>
  <si>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</si>
  <si>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</si>
  <si>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</si>
  <si>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</si>
  <si>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</si>
  <si>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</si>
  <si>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</si>
  <si>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</si>
  <si>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</si>
  <si>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</si>
  <si>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</si>
  <si>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</si>
  <si>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</si>
  <si>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</si>
  <si>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</si>
  <si>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</si>
  <si>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</si>
  <si>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</si>
  <si>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</si>
  <si>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</si>
  <si>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</si>
  <si>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</si>
  <si>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</si>
  <si>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</si>
  <si>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</si>
  <si>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</si>
  <si>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</si>
  <si>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</si>
  <si>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</si>
  <si>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</si>
  <si>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</si>
  <si>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</si>
  <si>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</si>
  <si>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</si>
  <si>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</si>
  <si>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</si>
  <si>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</si>
  <si>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</si>
  <si>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</si>
  <si>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</si>
  <si>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</si>
  <si>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</si>
  <si>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</si>
  <si>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</si>
  <si>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</si>
  <si>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</si>
  <si>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</si>
  <si>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</si>
  <si>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</si>
  <si>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</si>
  <si>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</si>
  <si>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</si>
  <si>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</si>
  <si>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</si>
  <si>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</si>
  <si>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</si>
  <si>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</si>
  <si>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</si>
  <si>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</si>
  <si>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</si>
  <si>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</si>
  <si>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</si>
  <si>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</si>
  <si>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</si>
  <si>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</si>
  <si>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</si>
  <si>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</si>
  <si>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</si>
  <si>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</si>
  <si>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</si>
  <si>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</si>
  <si>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</si>
  <si>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</si>
  <si>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</si>
  <si>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</si>
  <si>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</si>
  <si>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</si>
  <si>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</si>
  <si>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</si>
  <si>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</si>
  <si>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</si>
  <si>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</si>
  <si>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</si>
  <si>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</si>
  <si>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</si>
  <si>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</si>
  <si>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</si>
  <si>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</si>
  <si>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</si>
  <si>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</si>
  <si>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</si>
  <si>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</si>
  <si>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</si>
  <si>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</si>
  <si>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</si>
  <si>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</si>
  <si>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</si>
  <si>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</si>
  <si>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</si>
  <si>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</si>
  <si>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</si>
  <si>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</si>
  <si>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</si>
  <si>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</si>
  <si>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</si>
  <si>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</si>
  <si>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</si>
  <si>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</si>
  <si>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</si>
  <si>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</si>
  <si>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</si>
  <si>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</si>
  <si>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</si>
  <si>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</si>
  <si>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</si>
  <si>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</si>
  <si>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</si>
  <si>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</si>
  <si>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</si>
  <si>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</si>
  <si>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</si>
  <si>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</si>
  <si>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</si>
  <si>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</si>
  <si>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</si>
  <si>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</si>
  <si>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</si>
  <si>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</si>
  <si>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</si>
  <si>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</si>
  <si>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</si>
  <si>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</si>
  <si>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</si>
  <si>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</si>
  <si>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</si>
  <si>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</si>
  <si>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</si>
  <si>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</si>
  <si>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</si>
  <si>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</si>
  <si>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</si>
  <si>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</si>
  <si>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</si>
  <si>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</si>
  <si>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</si>
  <si>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</si>
  <si>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</si>
  <si>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</si>
  <si>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</si>
  <si>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</si>
  <si>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</si>
  <si>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</si>
  <si>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</si>
  <si>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</si>
  <si>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</si>
  <si>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</si>
  <si>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</si>
  <si>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</si>
  <si>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</si>
  <si>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</si>
  <si>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</si>
  <si>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</si>
  <si>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</si>
  <si>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</si>
  <si>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</si>
  <si>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</si>
  <si>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</si>
  <si>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</si>
  <si>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</si>
  <si>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</si>
  <si>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</si>
  <si>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</si>
  <si>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</si>
  <si>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</si>
  <si>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</si>
  <si>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</si>
  <si>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</si>
  <si>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</si>
  <si>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</si>
  <si>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</si>
  <si>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</si>
  <si>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</si>
  <si>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</si>
  <si>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</si>
  <si>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</si>
  <si>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</si>
  <si>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</si>
  <si>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</si>
  <si>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</si>
  <si>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</si>
  <si>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</si>
  <si>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</si>
  <si>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</si>
  <si>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</si>
  <si>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</si>
  <si>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</si>
  <si>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</si>
  <si>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</si>
  <si>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</si>
  <si>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</si>
  <si>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</si>
  <si>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</si>
  <si>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</si>
  <si>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</si>
  <si>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</si>
  <si>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</si>
  <si>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</si>
  <si>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</si>
  <si>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</si>
  <si>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</si>
  <si>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</si>
  <si>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</si>
  <si>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</si>
  <si>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</si>
  <si>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</si>
  <si>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</si>
  <si>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</si>
  <si>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</si>
  <si>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</si>
  <si>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</si>
  <si>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</si>
  <si>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</si>
  <si>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</si>
  <si>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</si>
  <si>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</si>
  <si>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</si>
  <si>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</si>
  <si>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</si>
  <si>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</si>
  <si>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</si>
  <si>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</si>
  <si>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</si>
  <si>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</si>
  <si>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</si>
  <si>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</si>
  <si>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</si>
  <si>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</si>
  <si>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</si>
  <si>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</si>
  <si>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</si>
  <si>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</si>
  <si>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</si>
  <si>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</si>
  <si>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</si>
  <si>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</si>
  <si>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</si>
  <si>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</si>
  <si>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</si>
  <si>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</si>
  <si>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</si>
  <si>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</si>
  <si>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</si>
  <si>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</si>
  <si>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</si>
  <si>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</si>
  <si>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</si>
  <si>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</si>
  <si>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</si>
  <si>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</si>
  <si>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</si>
  <si>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</si>
  <si>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</si>
  <si>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</si>
  <si>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</si>
  <si>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</si>
  <si>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</si>
  <si>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</si>
  <si>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</si>
  <si>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</si>
  <si>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</si>
  <si>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</si>
  <si>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</si>
  <si>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</si>
  <si>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</si>
  <si>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</si>
  <si>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</si>
  <si>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</si>
  <si>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</si>
  <si>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</si>
  <si>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</si>
  <si>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</si>
  <si>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</si>
  <si>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</si>
  <si>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</si>
  <si>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</si>
  <si>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</si>
  <si>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</si>
  <si>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</si>
  <si>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</si>
  <si>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</si>
  <si>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</si>
  <si>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</si>
  <si>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</si>
  <si>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</si>
  <si>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</si>
  <si>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</si>
  <si>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</si>
  <si>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</si>
  <si>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</si>
  <si>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</si>
  <si>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</si>
  <si>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</si>
  <si>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</si>
  <si>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</si>
  <si>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</si>
  <si>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</si>
  <si>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</si>
  <si>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</si>
  <si>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</si>
  <si>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</si>
  <si>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</si>
  <si>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</si>
  <si>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</si>
  <si>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</si>
  <si>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</si>
  <si>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</si>
  <si>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</si>
  <si>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</si>
  <si>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</si>
  <si>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</si>
  <si>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</si>
  <si>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</si>
  <si>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</si>
  <si>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</si>
  <si>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</si>
  <si>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</si>
  <si>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</si>
  <si>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</si>
  <si>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</si>
  <si>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</si>
  <si>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</si>
  <si>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</si>
  <si>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</si>
  <si>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</si>
  <si>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</si>
  <si>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</si>
  <si>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</si>
  <si>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</si>
  <si>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</si>
  <si>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</si>
  <si>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</si>
  <si>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</si>
  <si>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</si>
  <si>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</si>
  <si>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</si>
  <si>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</si>
  <si>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</si>
  <si>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</si>
  <si>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</si>
  <si>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</si>
  <si>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</si>
  <si>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</si>
  <si>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</si>
  <si>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</si>
  <si>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</si>
  <si>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</si>
  <si>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</si>
  <si>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</si>
  <si>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</si>
  <si>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</si>
  <si>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</si>
  <si>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</si>
  <si>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</si>
  <si>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</si>
  <si>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</si>
  <si>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</si>
  <si>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</si>
  <si>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</si>
  <si>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</si>
  <si>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</si>
  <si>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</si>
  <si>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</si>
  <si>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</si>
  <si>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</si>
  <si>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</si>
  <si>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</si>
  <si>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</si>
  <si>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</si>
  <si>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</si>
  <si>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</si>
  <si>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</si>
  <si>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</si>
  <si>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</si>
  <si>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</si>
  <si>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</si>
  <si>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</si>
  <si>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</si>
  <si>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</si>
  <si>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</si>
  <si>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</si>
  <si>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</si>
  <si>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</si>
  <si>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</si>
  <si>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</si>
  <si>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</si>
  <si>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</si>
  <si>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</si>
  <si>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</si>
  <si>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</si>
  <si>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</si>
  <si>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</si>
  <si>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</si>
  <si>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</si>
  <si>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</si>
  <si>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</si>
  <si>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</si>
  <si>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</si>
  <si>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</si>
  <si>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</si>
  <si>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</si>
  <si>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</si>
  <si>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</si>
  <si>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</si>
  <si>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</si>
  <si>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</si>
  <si>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</si>
  <si>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</si>
  <si>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</si>
  <si>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</si>
  <si>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</si>
  <si>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</si>
  <si>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</si>
  <si>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</si>
  <si>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</si>
  <si>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</si>
  <si>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</si>
  <si>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</si>
  <si>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</si>
  <si>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</si>
  <si>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</si>
  <si>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</si>
  <si>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</si>
  <si>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</si>
  <si>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</si>
  <si>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</si>
  <si>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</si>
  <si>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</si>
  <si>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</si>
  <si>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</si>
  <si>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</si>
  <si>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</si>
  <si>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</si>
  <si>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</si>
  <si>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</si>
  <si>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</si>
  <si>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</si>
  <si>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</si>
  <si>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</si>
  <si>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</si>
  <si>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</si>
  <si>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</si>
  <si>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</si>
  <si>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</si>
  <si>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</si>
  <si>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</si>
  <si>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</si>
  <si>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</si>
  <si>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</si>
  <si>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</si>
  <si>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</si>
  <si>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</si>
  <si>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</si>
  <si>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</si>
  <si>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</si>
  <si>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</si>
  <si>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</si>
  <si>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</si>
  <si>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</si>
  <si>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</si>
  <si>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</si>
  <si>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</si>
  <si>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</si>
  <si>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</si>
  <si>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</si>
  <si>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</si>
  <si>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</si>
  <si>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</si>
  <si>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</si>
  <si>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</si>
  <si>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</si>
  <si>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</si>
  <si>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</si>
  <si>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</si>
  <si>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</si>
  <si>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</si>
  <si>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</si>
  <si>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</si>
  <si>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</si>
  <si>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</si>
  <si>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</si>
  <si>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</si>
  <si>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</si>
  <si>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</si>
  <si>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</si>
  <si>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</si>
  <si>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</si>
  <si>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</si>
  <si>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</si>
  <si>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</si>
  <si>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</si>
  <si>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</si>
  <si>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</si>
  <si>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</si>
  <si>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</si>
  <si>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</si>
  <si>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</si>
  <si>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</si>
  <si>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</si>
  <si>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</si>
  <si>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</si>
  <si>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</si>
  <si>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</si>
  <si>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</si>
  <si>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</si>
  <si>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</si>
  <si>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</si>
  <si>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</si>
  <si>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</si>
  <si>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</si>
  <si>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</si>
  <si>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</si>
  <si>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</si>
  <si>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</si>
  <si>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</si>
  <si>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</si>
  <si>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</si>
  <si>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</si>
  <si>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</si>
  <si>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</si>
  <si>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</si>
  <si>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</si>
  <si>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</si>
  <si>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</si>
  <si>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</si>
  <si>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</si>
  <si>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</si>
  <si>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</si>
  <si>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</si>
  <si>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</si>
  <si>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</si>
  <si>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</si>
  <si>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</si>
  <si>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</si>
  <si>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</si>
  <si>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</si>
  <si>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</si>
  <si>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</si>
  <si>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</si>
  <si>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</si>
  <si>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</si>
  <si>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</si>
  <si>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</si>
  <si>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</si>
  <si>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</si>
  <si>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</si>
  <si>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</si>
  <si>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</si>
  <si>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</si>
  <si>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</si>
  <si>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</si>
  <si>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</si>
  <si>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</si>
  <si>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</si>
  <si>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</si>
  <si>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</si>
  <si>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</si>
  <si>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</si>
  <si>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</si>
  <si>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</si>
  <si>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</si>
  <si>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</si>
  <si>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</si>
  <si>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</si>
  <si>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</si>
  <si>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</si>
  <si>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</si>
  <si>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</si>
  <si>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</si>
  <si>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</si>
  <si>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</si>
  <si>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</si>
  <si>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</si>
  <si>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</si>
  <si>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</si>
  <si>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</si>
  <si>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</si>
  <si>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</si>
  <si>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</si>
  <si>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</si>
  <si>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</si>
  <si>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</si>
  <si>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</si>
  <si>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</si>
  <si>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</si>
  <si>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</si>
  <si>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</si>
  <si>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</si>
  <si>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</si>
  <si>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</si>
  <si>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</si>
  <si>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</si>
  <si>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</si>
  <si>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</si>
  <si>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</si>
  <si>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</si>
  <si>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</si>
  <si>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</si>
  <si>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</si>
  <si>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</si>
  <si>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</si>
  <si>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</si>
  <si>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</si>
  <si>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</si>
  <si>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</si>
  <si>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</si>
  <si>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</si>
  <si>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</si>
  <si>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</si>
  <si>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</si>
  <si>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</si>
  <si>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</si>
  <si>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</si>
  <si>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</si>
  <si>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</si>
  <si>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</si>
  <si>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</si>
  <si>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</si>
  <si>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</si>
  <si>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</si>
  <si>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</si>
  <si>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</si>
  <si>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</si>
  <si>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</si>
  <si>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</si>
  <si>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</si>
  <si>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</si>
  <si>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</si>
  <si>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</si>
  <si>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</si>
  <si>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</si>
  <si>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</si>
  <si>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</si>
  <si>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</si>
  <si>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</si>
  <si>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</si>
  <si>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</si>
  <si>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</si>
  <si>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</si>
  <si>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</si>
  <si>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</si>
  <si>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</si>
  <si>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</si>
  <si>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</si>
  <si>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</si>
  <si>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</si>
  <si>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</si>
  <si>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</si>
  <si>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</si>
  <si>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</si>
  <si>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</si>
  <si>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</si>
  <si>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</si>
  <si>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</si>
  <si>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</si>
  <si>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</si>
  <si>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</si>
  <si>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</si>
  <si>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</si>
  <si>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</si>
  <si>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</si>
  <si>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</si>
  <si>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</si>
  <si>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</si>
  <si>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</si>
  <si>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</si>
  <si>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</si>
  <si>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</si>
  <si>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</si>
  <si>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</si>
  <si>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</si>
  <si>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</si>
  <si>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</si>
  <si>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</si>
  <si>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</si>
  <si>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</si>
  <si>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</si>
  <si>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</si>
  <si>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</si>
  <si>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</si>
  <si>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</si>
  <si>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</si>
  <si>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</si>
  <si>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</si>
  <si>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</si>
  <si>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</si>
  <si>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</si>
  <si>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</si>
  <si>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</si>
  <si>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</si>
  <si>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</si>
  <si>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</si>
  <si>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</si>
  <si>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</si>
  <si>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</si>
  <si>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</si>
  <si>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</si>
  <si>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</si>
  <si>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</si>
  <si>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</si>
  <si>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</si>
  <si>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</si>
  <si>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</si>
  <si>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</si>
  <si>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</si>
  <si>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</si>
  <si>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</si>
  <si>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</si>
  <si>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</si>
  <si>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</si>
  <si>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</si>
  <si>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</si>
  <si>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</si>
  <si>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</si>
  <si>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</si>
  <si>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</si>
  <si>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</si>
  <si>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</si>
  <si>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</si>
  <si>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</si>
  <si>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</si>
  <si>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</si>
  <si>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</si>
  <si>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</si>
  <si>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</si>
  <si>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</si>
  <si>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</si>
  <si>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</si>
  <si>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</si>
  <si>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</si>
  <si>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</si>
  <si>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</si>
  <si>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</si>
  <si>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</si>
  <si>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</si>
  <si>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</si>
  <si>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</si>
  <si>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</si>
  <si>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</si>
  <si>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</si>
  <si>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</si>
  <si>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</si>
  <si>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</si>
  <si>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</si>
  <si>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</si>
  <si>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</si>
  <si>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</si>
  <si>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</si>
  <si>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</si>
  <si>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</si>
  <si>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</si>
  <si>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</si>
  <si>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</si>
  <si>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</si>
  <si>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</si>
  <si>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</si>
  <si>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</si>
  <si>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</si>
  <si>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</si>
  <si>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</si>
  <si>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</si>
  <si>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</si>
  <si>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</si>
  <si>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</si>
  <si>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</si>
  <si>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</si>
  <si>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</si>
  <si>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</si>
  <si>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</si>
  <si>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</si>
  <si>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</si>
  <si>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</si>
  <si>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</si>
  <si>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</si>
  <si>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</si>
  <si>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</si>
  <si>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</si>
  <si>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</si>
  <si>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</si>
  <si>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</si>
  <si>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</si>
  <si>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</si>
  <si>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</si>
  <si>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</si>
  <si>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</si>
  <si>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</si>
  <si>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</si>
  <si>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</si>
  <si>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</si>
  <si>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</si>
  <si>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</si>
  <si>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</si>
  <si>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</si>
  <si>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</si>
  <si>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</si>
  <si>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</si>
  <si>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</si>
  <si>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</si>
  <si>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</si>
  <si>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</si>
  <si>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</si>
  <si>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</si>
  <si>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</si>
  <si>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</si>
  <si>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</si>
  <si>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</si>
  <si>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</si>
  <si>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</si>
  <si>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</si>
  <si>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</si>
  <si>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</si>
  <si>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</si>
  <si>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</si>
  <si>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</si>
  <si>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</si>
  <si>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</si>
  <si>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</si>
  <si>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</si>
  <si>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</si>
  <si>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</si>
  <si>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</si>
  <si>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</si>
  <si>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</si>
  <si>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</si>
  <si>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</si>
  <si>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</si>
  <si>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</si>
  <si>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</si>
  <si>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</si>
  <si>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</si>
  <si>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</si>
  <si>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</si>
  <si>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</si>
  <si>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</si>
  <si>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</si>
  <si>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</si>
  <si>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</si>
  <si>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</si>
  <si>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</si>
  <si>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</si>
  <si>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</si>
  <si>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</si>
  <si>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</si>
  <si>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</si>
  <si>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</si>
  <si>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</si>
  <si>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</si>
  <si>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</si>
  <si>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</si>
  <si>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</si>
  <si>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</si>
  <si>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</si>
  <si>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</si>
  <si>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</si>
  <si>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</si>
  <si>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</si>
  <si>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</si>
  <si>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</si>
  <si>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</si>
  <si>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</si>
  <si>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</si>
  <si>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</si>
  <si>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</si>
  <si>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</si>
  <si>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</si>
  <si>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</si>
  <si>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</si>
  <si>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</si>
  <si>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</si>
  <si>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</si>
  <si>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</si>
  <si>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</si>
  <si>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</si>
  <si>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</si>
  <si>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</si>
  <si>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</si>
  <si>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</si>
  <si>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</si>
  <si>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</si>
  <si>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</si>
  <si>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</si>
  <si>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</si>
  <si>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</si>
  <si>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</si>
  <si>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</si>
  <si>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</si>
  <si>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</si>
  <si>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</si>
  <si>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</si>
  <si>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</si>
  <si>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</si>
  <si>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</si>
  <si>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</si>
  <si>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</si>
  <si>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</si>
  <si>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</si>
  <si>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</si>
  <si>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</si>
  <si>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</si>
  <si>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</si>
  <si>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</si>
  <si>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</si>
  <si>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</si>
  <si>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</si>
  <si>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</si>
  <si>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</si>
  <si>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</si>
  <si>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</si>
  <si>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</si>
  <si>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</si>
  <si>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</si>
  <si>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</si>
  <si>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</si>
  <si>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</si>
  <si>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</si>
  <si>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</si>
  <si>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</si>
  <si>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</si>
  <si>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</si>
  <si>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</si>
  <si>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</si>
  <si>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</si>
  <si>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</si>
  <si>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</si>
  <si>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</si>
  <si>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</si>
  <si>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</si>
  <si>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</si>
  <si>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</si>
  <si>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</si>
  <si>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</si>
  <si>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</si>
  <si>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</si>
  <si>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</si>
  <si>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</si>
  <si>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</si>
  <si>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</si>
  <si>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</si>
  <si>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</si>
  <si>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</si>
  <si>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</si>
  <si>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</si>
  <si>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</si>
  <si>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</si>
  <si>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</si>
  <si>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</si>
  <si>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</si>
  <si>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</si>
  <si>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</si>
  <si>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</si>
  <si>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</si>
  <si>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</si>
  <si>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</si>
  <si>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</si>
  <si>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</si>
  <si>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</si>
  <si>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</si>
  <si>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</si>
  <si>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</si>
  <si>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</si>
  <si>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</si>
  <si>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</si>
  <si>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</si>
  <si>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</si>
  <si>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</si>
  <si>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</si>
  <si>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</si>
  <si>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</si>
  <si>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</si>
  <si>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</si>
  <si>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</si>
  <si>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</si>
  <si>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</si>
  <si>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</si>
  <si>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</si>
  <si>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</si>
  <si>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</si>
  <si>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</si>
  <si>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</si>
  <si>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</si>
  <si>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</si>
  <si>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</si>
  <si>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</si>
  <si>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</si>
  <si>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</si>
  <si>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</si>
  <si>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</si>
  <si>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</si>
  <si>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</si>
  <si>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</si>
  <si>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</si>
  <si>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</si>
  <si>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</si>
  <si>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</si>
  <si>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</si>
  <si>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</si>
  <si>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</si>
  <si>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</si>
  <si>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</si>
  <si>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</si>
  <si>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</si>
  <si>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</si>
  <si>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</si>
  <si>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</si>
  <si>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</si>
  <si>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</si>
  <si>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</si>
  <si>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</si>
  <si>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</si>
  <si>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</si>
  <si>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</si>
  <si>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</si>
  <si>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</si>
  <si>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</si>
  <si>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</si>
  <si>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</si>
  <si>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</si>
  <si>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</si>
  <si>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</si>
  <si>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</si>
  <si>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</si>
  <si>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</si>
  <si>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</si>
  <si>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</si>
  <si>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</si>
  <si>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</si>
  <si>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</si>
  <si>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</si>
  <si>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</si>
  <si>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</si>
  <si>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</si>
  <si>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</si>
  <si>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</si>
  <si>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</si>
  <si>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</si>
  <si>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</si>
  <si>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</si>
  <si>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</si>
  <si>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</si>
  <si>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</si>
  <si>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</si>
  <si>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</si>
  <si>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</si>
  <si>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</si>
  <si>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</si>
  <si>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</si>
  <si>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</si>
  <si>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</si>
  <si>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</si>
  <si>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</si>
  <si>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</si>
  <si>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</si>
  <si>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</si>
  <si>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</si>
  <si>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</si>
  <si>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</si>
  <si>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</si>
  <si>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</si>
  <si>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</si>
  <si>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</si>
  <si>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</si>
  <si>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</si>
  <si>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</si>
  <si>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</si>
  <si>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</si>
  <si>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</si>
  <si>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</si>
  <si>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</si>
  <si>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</si>
  <si>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</si>
  <si>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</si>
  <si>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</si>
  <si>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</si>
  <si>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</si>
  <si>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</si>
  <si>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</si>
  <si>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</si>
  <si>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</si>
  <si>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</si>
  <si>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</si>
  <si>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</si>
  <si>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</si>
  <si>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</si>
  <si>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</si>
  <si>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</si>
  <si>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</si>
  <si>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</si>
  <si>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</si>
  <si>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</si>
  <si>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</si>
  <si>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</si>
  <si>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</si>
  <si>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</si>
  <si>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</si>
  <si>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</si>
  <si>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</si>
  <si>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</si>
  <si>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</si>
  <si>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</si>
  <si>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</si>
  <si>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</si>
  <si>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</si>
  <si>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</si>
  <si>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</si>
  <si>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</si>
  <si>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</si>
  <si>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</si>
  <si>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</si>
  <si>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</si>
  <si>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</si>
  <si>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</si>
  <si>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</si>
  <si>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</si>
  <si>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</si>
  <si>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</si>
  <si>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</si>
  <si>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</si>
  <si>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</si>
  <si>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</si>
  <si>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</si>
  <si>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</si>
  <si>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</si>
  <si>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</si>
  <si>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</si>
  <si>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</si>
  <si>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</si>
  <si>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</si>
  <si>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</si>
  <si>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</si>
  <si>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</si>
  <si>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</si>
  <si>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</si>
  <si>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</si>
  <si>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</si>
  <si>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</si>
  <si>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</si>
  <si>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</si>
  <si>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</si>
  <si>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</si>
  <si>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</si>
  <si>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</si>
  <si>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</si>
  <si>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</si>
  <si>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</si>
  <si>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</si>
  <si>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</si>
  <si>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</si>
  <si>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</si>
  <si>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</si>
  <si>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</si>
  <si>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</si>
  <si>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</si>
  <si>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</si>
  <si>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</si>
  <si>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</si>
  <si>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</si>
  <si>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</si>
  <si>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</si>
  <si>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</si>
  <si>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</si>
  <si>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</si>
  <si>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</si>
  <si>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</si>
  <si>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</si>
  <si>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</si>
  <si>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</si>
  <si>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</si>
  <si>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</si>
  <si>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</si>
  <si>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</si>
  <si>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</si>
  <si>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</si>
  <si>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</si>
  <si>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</si>
  <si>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</si>
  <si>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</si>
  <si>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</si>
  <si>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</si>
  <si>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</si>
  <si>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</si>
  <si>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</si>
  <si>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</si>
  <si>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</si>
  <si>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</si>
  <si>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</si>
  <si>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</si>
  <si>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</si>
  <si>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</si>
  <si>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</si>
  <si>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</si>
  <si>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</si>
  <si>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</si>
  <si>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</si>
  <si>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</si>
  <si>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</si>
  <si>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</si>
  <si>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</si>
  <si>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</si>
  <si>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</si>
  <si>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</si>
  <si>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</si>
  <si>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</si>
  <si>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</si>
  <si>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</si>
  <si>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</si>
  <si>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</si>
  <si>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</si>
  <si>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</si>
  <si>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</si>
  <si>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</si>
  <si>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</si>
  <si>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</si>
  <si>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</si>
  <si>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</si>
  <si>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</si>
  <si>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</si>
  <si>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</si>
  <si>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</si>
  <si>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</si>
  <si>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</si>
  <si>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</si>
  <si>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</si>
  <si>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</si>
  <si>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</si>
  <si>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</si>
  <si>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</si>
  <si>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</si>
  <si>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</si>
  <si>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</si>
  <si>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</si>
  <si>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</si>
  <si>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</si>
  <si>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</si>
  <si>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</si>
  <si>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</si>
  <si>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</si>
  <si>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</si>
  <si>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</si>
  <si>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</si>
  <si>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</si>
  <si>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</si>
  <si>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</si>
  <si>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</si>
  <si>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</si>
  <si>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</si>
  <si>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</si>
  <si>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</si>
  <si>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</si>
  <si>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</si>
  <si>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</si>
  <si>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</si>
  <si>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</si>
  <si>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</si>
  <si>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</si>
  <si>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</si>
  <si>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</si>
  <si>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</si>
  <si>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</si>
  <si>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</si>
  <si>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</si>
  <si>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</si>
  <si>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</si>
  <si>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</si>
  <si>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</si>
  <si>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</si>
  <si>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</si>
  <si>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</si>
  <si>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</si>
  <si>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</si>
  <si>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</si>
  <si>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</si>
  <si>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</si>
  <si>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</si>
  <si>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</si>
  <si>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</si>
  <si>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</si>
  <si>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</si>
  <si>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</si>
  <si>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</si>
  <si>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</si>
  <si>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</si>
  <si>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</si>
  <si>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</si>
  <si>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</si>
  <si>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</si>
  <si>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</si>
  <si>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</si>
  <si>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</si>
  <si>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</si>
  <si>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</si>
  <si>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</si>
  <si>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</si>
  <si>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</si>
  <si>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</si>
  <si>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</si>
  <si>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</si>
  <si>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</si>
  <si>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</si>
  <si>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</si>
  <si>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</si>
  <si>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</si>
  <si>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</si>
  <si>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</si>
  <si>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</si>
  <si>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</si>
  <si>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</si>
  <si>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</si>
  <si>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</si>
  <si>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</si>
  <si>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</si>
  <si>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</si>
  <si>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</si>
  <si>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</si>
  <si>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</si>
  <si>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</si>
  <si>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</si>
  <si>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</si>
  <si>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</si>
  <si>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</si>
  <si>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</si>
  <si>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</si>
  <si>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</si>
  <si>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</si>
  <si>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</si>
  <si>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</si>
  <si>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</si>
  <si>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</si>
  <si>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</si>
  <si>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</si>
  <si>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</si>
  <si>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</si>
  <si>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</si>
  <si>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</si>
  <si>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</si>
  <si>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</si>
  <si>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</si>
  <si>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</si>
  <si>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</si>
  <si>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</si>
  <si>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</si>
  <si>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</si>
  <si>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</si>
  <si>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</si>
  <si>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</si>
  <si>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</si>
  <si>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</si>
  <si>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</si>
  <si>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</si>
  <si>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</si>
  <si>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</si>
  <si>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</si>
  <si>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</si>
  <si>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</si>
  <si>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</si>
  <si>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</si>
  <si>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</si>
  <si>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</si>
  <si>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</si>
  <si>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</si>
  <si>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</si>
  <si>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</si>
  <si>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</si>
  <si>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</si>
  <si>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</si>
  <si>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</si>
  <si>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</si>
  <si>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</si>
  <si>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</si>
  <si>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</si>
  <si>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</si>
  <si>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</si>
  <si>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</si>
  <si>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</si>
  <si>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</si>
  <si>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</si>
  <si>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</si>
  <si>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</si>
  <si>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</si>
  <si>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</si>
  <si>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</si>
  <si>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</si>
  <si>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</si>
  <si>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</si>
  <si>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</si>
  <si>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</si>
  <si>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</si>
  <si>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</si>
  <si>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</si>
  <si>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</si>
  <si>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</si>
  <si>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</si>
  <si>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</si>
  <si>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</si>
  <si>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</si>
  <si>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</si>
  <si>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</si>
  <si>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</si>
  <si>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</si>
  <si>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</si>
  <si>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</si>
  <si>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</si>
  <si>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</si>
  <si>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</si>
  <si>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</si>
  <si>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</si>
  <si>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</si>
  <si>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</si>
  <si>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</si>
  <si>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</si>
  <si>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</si>
  <si>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</si>
  <si>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</si>
  <si>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</si>
  <si>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</si>
  <si>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</si>
  <si>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</si>
  <si>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</si>
  <si>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</si>
  <si>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</si>
  <si>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</si>
  <si>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</si>
  <si>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</si>
  <si>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</si>
  <si>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</si>
  <si>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</si>
  <si>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</si>
  <si>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</si>
  <si>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</si>
  <si>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</si>
  <si>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</si>
  <si>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</si>
  <si>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</si>
  <si>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</si>
  <si>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</si>
  <si>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</si>
  <si>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</si>
  <si>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</si>
  <si>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</si>
  <si>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</si>
  <si>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</si>
  <si>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</si>
  <si>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</si>
  <si>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</si>
  <si>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</si>
  <si>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</si>
  <si>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</si>
  <si>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</si>
  <si>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</si>
  <si>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</si>
  <si>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</si>
  <si>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</si>
  <si>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</si>
  <si>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</si>
  <si>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</si>
  <si>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</si>
  <si>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</si>
  <si>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</si>
  <si>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</si>
  <si>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</si>
  <si>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</si>
  <si>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</si>
  <si>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</si>
  <si>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</si>
  <si>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</si>
  <si>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</si>
  <si>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</si>
  <si>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</si>
  <si>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</si>
  <si>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</si>
  <si>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</si>
  <si>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</si>
  <si>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</si>
  <si>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</si>
  <si>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</si>
  <si>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</si>
  <si>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</si>
  <si>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</si>
  <si>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</si>
  <si>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</si>
  <si>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</si>
  <si>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</si>
  <si>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</si>
  <si>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</si>
  <si>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</si>
  <si>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</si>
  <si>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</si>
  <si>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</si>
  <si>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</si>
  <si>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</si>
  <si>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</si>
  <si>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</si>
  <si>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</si>
  <si>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</si>
  <si>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</si>
  <si>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</si>
  <si>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</si>
  <si>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</si>
  <si>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</si>
  <si>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</si>
  <si>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</si>
  <si>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</si>
  <si>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</si>
  <si>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</si>
  <si>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</si>
  <si>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</si>
  <si>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</si>
  <si>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</si>
  <si>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</si>
  <si>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</si>
  <si>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</si>
  <si>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</si>
  <si>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</si>
  <si>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</si>
  <si>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</si>
  <si>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</si>
  <si>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</si>
  <si>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</si>
  <si>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</si>
  <si>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</si>
  <si>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</si>
  <si>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</si>
  <si>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</si>
  <si>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</si>
  <si>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</si>
  <si>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</si>
  <si>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</si>
  <si>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</si>
  <si>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</si>
  <si>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</si>
  <si>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</si>
  <si>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</si>
  <si>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</si>
  <si>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</si>
  <si>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</si>
  <si>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</si>
  <si>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</si>
  <si>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</si>
  <si>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</si>
  <si>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</si>
  <si>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</si>
  <si>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</si>
  <si>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</si>
  <si>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</si>
  <si>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</si>
  <si>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</si>
  <si>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</si>
  <si>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</si>
  <si>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</si>
  <si>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</si>
  <si>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</si>
  <si>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</si>
  <si>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</si>
  <si>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</si>
  <si>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</si>
  <si>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</si>
  <si>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</si>
  <si>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</si>
  <si>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</si>
  <si>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</si>
  <si>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</si>
  <si>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</si>
  <si>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</si>
  <si>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</si>
  <si>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</si>
  <si>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</si>
  <si>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</si>
  <si>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</si>
  <si>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</si>
  <si>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</si>
  <si>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</si>
  <si>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</si>
  <si>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</si>
  <si>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</si>
  <si>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</si>
  <si>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</si>
  <si>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</si>
  <si>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</si>
  <si>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</si>
  <si>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</si>
  <si>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</si>
  <si>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</si>
  <si>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</si>
  <si>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</si>
  <si>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</si>
  <si>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</si>
  <si>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</si>
  <si>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</si>
  <si>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</si>
  <si>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</si>
  <si>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</si>
  <si>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</si>
  <si>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</si>
  <si>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</si>
  <si>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</si>
  <si>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</si>
  <si>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</si>
  <si>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</si>
  <si>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</si>
  <si>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</si>
  <si>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</si>
  <si>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</si>
  <si>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</si>
  <si>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</si>
  <si>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</si>
  <si>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</si>
  <si>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</si>
  <si>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</si>
  <si>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</si>
  <si>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</si>
  <si>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</si>
  <si>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</si>
  <si>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</si>
  <si>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</si>
  <si>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</si>
  <si>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</si>
  <si>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</si>
  <si>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</si>
  <si>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</si>
  <si>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</si>
  <si>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</si>
  <si>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</si>
  <si>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</si>
  <si>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</si>
  <si>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</si>
  <si>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</si>
  <si>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</si>
  <si>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</si>
  <si>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</si>
  <si>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</si>
  <si>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</si>
  <si>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</si>
  <si>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</si>
  <si>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</si>
  <si>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</si>
  <si>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</si>
  <si>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</si>
  <si>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</si>
  <si>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</si>
  <si>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</si>
  <si>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</si>
  <si>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</si>
  <si>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</si>
  <si>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</si>
  <si>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</si>
  <si>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</si>
  <si>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</si>
  <si>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</si>
  <si>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</si>
  <si>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</si>
  <si>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</si>
  <si>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</si>
  <si>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</si>
  <si>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</si>
  <si>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</si>
  <si>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</si>
  <si>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</si>
  <si>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</si>
  <si>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</si>
  <si>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</si>
  <si>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</si>
  <si>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</si>
  <si>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</si>
  <si>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</si>
  <si>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</si>
  <si>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</si>
  <si>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</si>
  <si>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</si>
  <si>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</si>
  <si>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</si>
  <si>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</si>
  <si>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</si>
  <si>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</si>
  <si>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</si>
  <si>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</si>
  <si>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</si>
  <si>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</si>
  <si>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</si>
  <si>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</si>
  <si>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</si>
  <si>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</si>
  <si>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</si>
  <si>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</si>
  <si>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</si>
  <si>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</si>
  <si>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</si>
  <si>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</si>
  <si>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</si>
  <si>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</si>
  <si>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</si>
  <si>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</si>
  <si>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</si>
  <si>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</si>
  <si>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</si>
  <si>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</si>
  <si>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</si>
  <si>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</si>
  <si>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</si>
  <si>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</si>
  <si>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</si>
  <si>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</si>
  <si>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</si>
  <si>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</si>
  <si>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</si>
  <si>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</si>
  <si>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</si>
  <si>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</si>
  <si>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</si>
  <si>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</si>
  <si>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</si>
  <si>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</si>
  <si>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</si>
  <si>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</si>
  <si>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</si>
  <si>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</si>
  <si>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</si>
  <si>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</si>
  <si>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</si>
  <si>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</si>
  <si>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</si>
  <si>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</si>
  <si>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</si>
  <si>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</si>
  <si>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</si>
  <si>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</si>
  <si>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</si>
  <si>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</si>
  <si>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</si>
  <si>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</si>
  <si>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</si>
  <si>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</si>
  <si>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</si>
  <si>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</si>
  <si>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</si>
  <si>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</si>
  <si>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</si>
  <si>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</si>
  <si>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</si>
  <si>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</si>
  <si>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</si>
  <si>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</si>
  <si>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</si>
  <si>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</si>
  <si>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</si>
  <si>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</si>
  <si>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</si>
  <si>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</si>
  <si>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</si>
  <si>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</si>
  <si>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</si>
  <si>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</si>
  <si>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</si>
  <si>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</si>
  <si>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</si>
  <si>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</si>
  <si>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</si>
  <si>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</si>
  <si>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</si>
  <si>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</si>
  <si>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</si>
  <si>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</si>
  <si>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</si>
  <si>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</si>
  <si>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</si>
  <si>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</si>
  <si>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</si>
  <si>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</si>
  <si>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</si>
  <si>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</si>
  <si>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</si>
  <si>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</si>
  <si>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</si>
  <si>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</si>
  <si>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</si>
  <si>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</si>
  <si>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</si>
  <si>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</si>
  <si>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</si>
  <si>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</si>
  <si>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</si>
  <si>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</si>
  <si>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</si>
  <si>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</si>
  <si>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</si>
  <si>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</si>
  <si>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</si>
  <si>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</si>
  <si>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</si>
  <si>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</si>
  <si>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</si>
  <si>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</si>
  <si>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</si>
  <si>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</si>
  <si>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</si>
  <si>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</si>
  <si>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</si>
  <si>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</si>
  <si>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</si>
  <si>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</si>
  <si>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</si>
  <si>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</si>
  <si>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</si>
  <si>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</si>
  <si>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</si>
  <si>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</si>
  <si>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</si>
  <si>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</si>
  <si>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</si>
  <si>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</si>
  <si>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</si>
  <si>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</si>
  <si>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</si>
  <si>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</si>
  <si>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</si>
  <si>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</si>
  <si>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</si>
  <si>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</si>
  <si>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</si>
  <si>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</si>
  <si>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</si>
  <si>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</si>
  <si>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</si>
  <si>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</si>
  <si>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</si>
  <si>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</si>
  <si>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</si>
  <si>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</si>
  <si>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</si>
  <si>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</si>
  <si>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</si>
  <si>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</si>
  <si>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</si>
  <si>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</si>
  <si>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</si>
  <si>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</si>
  <si>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</si>
  <si>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</si>
  <si>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</si>
  <si>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</si>
  <si>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</si>
  <si>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</si>
  <si>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</si>
  <si>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</si>
  <si>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</si>
  <si>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</si>
  <si>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</si>
  <si>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</si>
  <si>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</si>
  <si>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</si>
  <si>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</si>
  <si>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</si>
  <si>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</si>
  <si>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</si>
  <si>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</si>
  <si>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</si>
  <si>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</si>
  <si>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</si>
  <si>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</si>
  <si>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</si>
  <si>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</si>
  <si>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</si>
  <si>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</si>
  <si>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</si>
  <si>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</si>
  <si>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</si>
  <si>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</si>
  <si>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</si>
  <si>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</si>
  <si>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</si>
  <si>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</si>
  <si>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</si>
  <si>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</si>
  <si>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</si>
  <si>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</si>
  <si>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</si>
  <si>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</si>
  <si>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</si>
  <si>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</si>
  <si>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</si>
  <si>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</si>
  <si>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</si>
  <si>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</si>
  <si>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</si>
  <si>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</si>
  <si>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</si>
  <si>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</si>
  <si>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</si>
  <si>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</si>
  <si>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</si>
  <si>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</si>
  <si>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</si>
  <si>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</si>
  <si>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</si>
  <si>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</si>
  <si>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</si>
  <si>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</si>
  <si>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</si>
  <si>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</si>
  <si>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</si>
  <si>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</si>
  <si>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</si>
  <si>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</si>
  <si>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</si>
  <si>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</si>
  <si>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</si>
  <si>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</si>
  <si>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</si>
  <si>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</si>
  <si>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</si>
  <si>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</si>
  <si>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</si>
  <si>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</si>
  <si>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</si>
  <si>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</si>
  <si>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</si>
  <si>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</si>
  <si>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</si>
  <si>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</si>
  <si>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</si>
  <si>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</si>
  <si>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</si>
  <si>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</si>
  <si>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</si>
  <si>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</si>
  <si>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</si>
  <si>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</si>
  <si>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</si>
  <si>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</si>
  <si>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</si>
  <si>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</si>
  <si>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</si>
  <si>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</si>
  <si>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</si>
  <si>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</si>
  <si>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</si>
  <si>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</si>
  <si>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</si>
  <si>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</si>
  <si>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</si>
  <si>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</si>
  <si>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</si>
  <si>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</si>
  <si>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</si>
  <si>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</si>
  <si>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</si>
  <si>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</si>
  <si>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</si>
  <si>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</si>
  <si>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</si>
  <si>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</si>
  <si>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</si>
  <si>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</si>
  <si>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</si>
  <si>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</si>
  <si>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</si>
  <si>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</si>
  <si>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</si>
  <si>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</si>
  <si>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</si>
  <si>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</si>
  <si>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</si>
  <si>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</si>
  <si>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</si>
  <si>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</si>
  <si>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</si>
  <si>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</si>
  <si>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</si>
  <si>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</si>
  <si>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</si>
  <si>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</si>
  <si>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</si>
  <si>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</si>
  <si>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</si>
  <si>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</si>
  <si>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</si>
  <si>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</si>
  <si>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</si>
  <si>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</si>
  <si>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</si>
  <si>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</si>
  <si>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</si>
  <si>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</si>
  <si>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</si>
  <si>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</si>
  <si>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</si>
  <si>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</si>
  <si>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</si>
  <si>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</si>
  <si>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</si>
  <si>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</si>
  <si>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</si>
  <si>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</si>
  <si>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</si>
  <si>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</si>
  <si>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</si>
  <si>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</si>
  <si>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</si>
  <si>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</si>
  <si>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</si>
  <si>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</si>
  <si>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</si>
  <si>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</si>
  <si>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</si>
  <si>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</si>
  <si>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</si>
  <si>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</si>
  <si>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</si>
  <si>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</si>
  <si>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</si>
  <si>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</si>
  <si>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</si>
  <si>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</si>
  <si>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</si>
  <si>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</si>
  <si>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</si>
  <si>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</si>
  <si>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</si>
  <si>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</si>
  <si>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</si>
  <si>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</si>
  <si>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</si>
  <si>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</si>
  <si>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</si>
  <si>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</si>
  <si>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</si>
  <si>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</si>
  <si>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</si>
  <si>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</si>
  <si>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</si>
  <si>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</si>
  <si>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</si>
  <si>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</si>
  <si>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</si>
  <si>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</si>
  <si>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</si>
  <si>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</si>
  <si>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</si>
  <si>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</si>
  <si>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</si>
  <si>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</si>
  <si>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</si>
  <si>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</si>
  <si>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</si>
  <si>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</si>
  <si>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</si>
  <si>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</si>
  <si>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</si>
  <si>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</si>
  <si>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</si>
  <si>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</si>
  <si>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</si>
  <si>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</si>
  <si>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</si>
  <si>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</si>
  <si>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</si>
  <si>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</si>
  <si>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</si>
  <si>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</si>
  <si>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</si>
  <si>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</si>
  <si>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</si>
  <si>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</si>
  <si>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</si>
  <si>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</si>
  <si>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</si>
  <si>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</si>
  <si>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</si>
  <si>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</si>
  <si>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</si>
  <si>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</si>
  <si>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</si>
  <si>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</si>
  <si>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</si>
  <si>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</si>
  <si>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</si>
  <si>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</si>
  <si>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</si>
  <si>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</si>
  <si>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</si>
  <si>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</si>
  <si>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</si>
  <si>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</si>
  <si>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</si>
  <si>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</si>
  <si>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</si>
  <si>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</si>
  <si>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</si>
  <si>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</si>
  <si>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</si>
  <si>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</si>
  <si>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</si>
  <si>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</si>
  <si>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</si>
  <si>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</si>
  <si>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</si>
  <si>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</si>
  <si>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</si>
  <si>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</si>
  <si>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</si>
  <si>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</si>
  <si>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</si>
  <si>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</si>
  <si>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</si>
  <si>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</si>
  <si>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</si>
  <si>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</si>
  <si>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</si>
  <si>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</si>
  <si>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</si>
  <si>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</si>
  <si>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</si>
  <si>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</si>
  <si>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</si>
  <si>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</si>
  <si>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</si>
  <si>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</si>
  <si>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</si>
  <si>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</si>
  <si>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</si>
  <si>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</si>
  <si>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</si>
  <si>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</si>
  <si>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</si>
  <si>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</si>
  <si>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</si>
  <si>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</si>
  <si>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</si>
  <si>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</si>
  <si>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</si>
  <si>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</si>
  <si>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</si>
  <si>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</si>
  <si>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</si>
  <si>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</si>
  <si>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</si>
  <si>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</si>
  <si>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</si>
  <si>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</si>
  <si>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</si>
  <si>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</si>
  <si>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</si>
  <si>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</si>
  <si>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</si>
  <si>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</si>
  <si>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</si>
  <si>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</si>
  <si>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</si>
  <si>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</si>
  <si>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</si>
  <si>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</si>
  <si>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</si>
  <si>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</si>
  <si>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</si>
  <si>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</si>
  <si>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</si>
  <si>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</si>
  <si>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</si>
  <si>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</si>
  <si>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</si>
  <si>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</si>
  <si>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</si>
  <si>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</si>
  <si>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</si>
  <si>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</si>
  <si>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</si>
  <si>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</si>
  <si>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</si>
  <si>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</si>
  <si>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</si>
  <si>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</si>
  <si>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</si>
  <si>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</si>
  <si>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</si>
  <si>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</si>
  <si>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</si>
  <si>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</si>
  <si>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</si>
  <si>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</si>
  <si>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</si>
  <si>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</si>
  <si>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</si>
  <si>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</si>
  <si>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</si>
  <si>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</si>
  <si>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</si>
  <si>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</si>
  <si>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</si>
  <si>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</si>
  <si>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</si>
  <si>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</si>
  <si>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</si>
  <si>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</si>
  <si>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</si>
  <si>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</si>
  <si>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</si>
  <si>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</si>
  <si>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</si>
  <si>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</si>
  <si>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</si>
  <si>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</si>
  <si>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</si>
  <si>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</si>
  <si>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</si>
  <si>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</si>
  <si>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</si>
  <si>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</si>
  <si>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</si>
  <si>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</si>
  <si>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</si>
  <si>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</si>
  <si>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</si>
  <si>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</si>
  <si>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</si>
  <si>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</si>
  <si>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</si>
  <si>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</si>
  <si>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</si>
  <si>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</si>
  <si>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</si>
  <si>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</si>
  <si>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</si>
  <si>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</si>
  <si>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</si>
  <si>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</si>
  <si>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</si>
  <si>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</si>
  <si>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</si>
  <si>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</si>
  <si>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</si>
  <si>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</si>
  <si>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</si>
  <si>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</si>
  <si>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</si>
  <si>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</si>
  <si>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</si>
  <si>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</si>
  <si>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</si>
  <si>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</si>
  <si>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</si>
  <si>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</si>
  <si>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</si>
  <si>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</si>
  <si>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</si>
  <si>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</si>
  <si>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</si>
  <si>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</si>
  <si>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</si>
  <si>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</si>
  <si>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</si>
  <si>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</si>
  <si>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</si>
  <si>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</si>
  <si>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</si>
  <si>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</si>
  <si>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</si>
  <si>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</si>
  <si>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</si>
  <si>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</si>
  <si>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</si>
  <si>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</si>
  <si>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</si>
  <si>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</si>
  <si>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</si>
  <si>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</si>
  <si>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</si>
  <si>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</si>
  <si>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</si>
  <si>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</si>
  <si>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</si>
  <si>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</si>
  <si>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</si>
  <si>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</si>
  <si>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</si>
  <si>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</si>
  <si>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</si>
  <si>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</si>
  <si>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</si>
  <si>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</si>
  <si>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</si>
  <si>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</si>
  <si>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</si>
  <si>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</si>
  <si>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</si>
  <si>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</si>
  <si>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</si>
  <si>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</si>
  <si>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</si>
  <si>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</si>
  <si>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</si>
  <si>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</si>
  <si>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</si>
  <si>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</si>
  <si>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</si>
  <si>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</si>
  <si>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</si>
  <si>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</si>
  <si>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</si>
  <si>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</si>
  <si>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</si>
  <si>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</si>
  <si>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</si>
  <si>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</si>
  <si>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</si>
  <si>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</si>
  <si>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</si>
  <si>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</si>
  <si>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</si>
  <si>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</si>
  <si>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</si>
  <si>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</si>
  <si>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</si>
  <si>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</si>
  <si>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</si>
  <si>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</si>
  <si>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</si>
  <si>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</si>
  <si>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</si>
  <si>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</si>
  <si>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</si>
  <si>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</si>
  <si>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</si>
  <si>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</si>
  <si>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</si>
  <si>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</si>
  <si>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</si>
  <si>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</si>
  <si>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</si>
  <si>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</si>
  <si>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</si>
  <si>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</si>
  <si>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</si>
  <si>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</si>
  <si>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</si>
  <si>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</si>
  <si>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</si>
  <si>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</si>
  <si>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</si>
  <si>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</si>
  <si>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</si>
  <si>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</si>
  <si>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</si>
  <si>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</si>
  <si>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</si>
  <si>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</si>
  <si>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</si>
  <si>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</si>
  <si>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</si>
  <si>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</si>
  <si>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</si>
  <si>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</si>
  <si>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</si>
  <si>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</si>
  <si>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</si>
  <si>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</si>
  <si>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</si>
  <si>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</si>
  <si>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</si>
  <si>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</si>
  <si>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</si>
  <si>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</si>
  <si>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</si>
  <si>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</si>
  <si>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</si>
  <si>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</si>
  <si>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</si>
  <si>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</si>
  <si>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</si>
  <si>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</si>
  <si>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</si>
  <si>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</si>
  <si>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</si>
  <si>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</si>
  <si>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</si>
  <si>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</si>
  <si>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</si>
  <si>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</si>
  <si>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</si>
  <si>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</si>
  <si>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</si>
  <si>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</si>
  <si>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</si>
  <si>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</si>
  <si>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</si>
  <si>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</si>
  <si>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</si>
  <si>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</si>
  <si>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</si>
  <si>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</si>
  <si>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</si>
  <si>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</si>
  <si>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</si>
  <si>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</si>
  <si>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</si>
  <si>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</si>
  <si>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</si>
  <si>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</si>
  <si>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</si>
  <si>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</si>
  <si>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</si>
  <si>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</si>
  <si>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</si>
  <si>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</si>
  <si>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</si>
  <si>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</si>
  <si>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</si>
  <si>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</si>
  <si>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</si>
  <si>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</si>
  <si>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</si>
  <si>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</si>
  <si>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</si>
  <si>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</si>
  <si>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</si>
  <si>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</si>
  <si>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</si>
  <si>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</si>
  <si>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</si>
  <si>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</si>
  <si>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</si>
  <si>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</si>
  <si>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</si>
  <si>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</si>
  <si>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</si>
  <si>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</si>
  <si>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</si>
  <si>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</si>
  <si>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</si>
  <si>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</si>
  <si>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</si>
  <si>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</si>
  <si>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</si>
  <si>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</si>
  <si>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</si>
  <si>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</si>
  <si>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</si>
  <si>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</si>
  <si>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</si>
  <si>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</si>
  <si>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</si>
  <si>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</si>
  <si>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</si>
  <si>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</si>
  <si>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</si>
  <si>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</si>
  <si>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</si>
  <si>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</si>
  <si>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</si>
  <si>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</si>
  <si>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</si>
  <si>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</si>
  <si>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</si>
  <si>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</si>
  <si>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</si>
  <si>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</si>
  <si>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</si>
  <si>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</si>
  <si>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</si>
  <si>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</si>
  <si>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</si>
  <si>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</si>
  <si>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</si>
  <si>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</si>
  <si>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</si>
  <si>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</si>
  <si>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</si>
  <si>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</si>
  <si>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</si>
  <si>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</si>
  <si>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</si>
  <si>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</si>
  <si>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</si>
  <si>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</si>
  <si>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</si>
  <si>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</si>
  <si>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</si>
  <si>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</si>
  <si>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</si>
  <si>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</si>
  <si>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</si>
  <si>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</si>
  <si>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</si>
  <si>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</si>
  <si>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</si>
  <si>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</si>
  <si>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</si>
  <si>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</si>
  <si>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</si>
  <si>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</si>
  <si>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</si>
  <si>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</si>
  <si>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</si>
  <si>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</si>
  <si>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</si>
  <si>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</si>
  <si>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</si>
  <si>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</si>
  <si>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</si>
  <si>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</si>
  <si>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</si>
  <si>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</si>
  <si>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</si>
  <si>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</si>
  <si>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</si>
  <si>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</si>
  <si>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</si>
  <si>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</si>
  <si>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</si>
  <si>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</si>
  <si>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</si>
  <si>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</si>
  <si>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</si>
  <si>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</si>
  <si>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</si>
  <si>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</si>
  <si>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</si>
  <si>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</si>
  <si>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</si>
  <si>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</si>
  <si>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</si>
  <si>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</si>
  <si>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</si>
  <si>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</si>
  <si>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</si>
  <si>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</si>
  <si>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</si>
  <si>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</si>
  <si>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</si>
  <si>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</si>
  <si>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</si>
  <si>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</si>
  <si>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</si>
  <si>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</si>
  <si>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</si>
  <si>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</si>
  <si>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</si>
  <si>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</si>
  <si>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</si>
  <si>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</si>
  <si>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</si>
  <si>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</si>
  <si>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</si>
  <si>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</si>
  <si>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</si>
  <si>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</si>
  <si>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</si>
  <si>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</si>
  <si>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</si>
  <si>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</si>
  <si>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</si>
  <si>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</si>
  <si>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</si>
  <si>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</si>
  <si>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</si>
  <si>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</si>
  <si>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</si>
  <si>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</si>
  <si>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</si>
  <si>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</si>
  <si>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</si>
  <si>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</si>
  <si>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</si>
  <si>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</si>
  <si>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</si>
  <si>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</si>
  <si>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</si>
  <si>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</si>
  <si>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</si>
  <si>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</si>
  <si>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</si>
  <si>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</si>
  <si>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</si>
  <si>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</si>
  <si>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</si>
  <si>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</si>
  <si>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</si>
  <si>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</si>
  <si>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</si>
  <si>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</si>
  <si>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</si>
  <si>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</si>
  <si>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</si>
  <si>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</si>
  <si>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</si>
  <si>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</si>
  <si>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</si>
  <si>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</si>
  <si>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</si>
  <si>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</si>
  <si>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</si>
  <si>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</si>
  <si>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</si>
  <si>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</si>
  <si>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</si>
  <si>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</si>
  <si>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</si>
  <si>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</si>
  <si>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</si>
  <si>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</si>
  <si>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</si>
  <si>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</si>
  <si>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</si>
  <si>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</si>
  <si>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</si>
  <si>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</si>
  <si>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</si>
  <si>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</si>
  <si>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</si>
  <si>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</si>
  <si>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</si>
  <si>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</si>
  <si>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</si>
  <si>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</si>
  <si>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</si>
  <si>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</si>
  <si>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</si>
  <si>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</si>
  <si>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</si>
  <si>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</si>
  <si>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</si>
  <si>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</si>
  <si>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</si>
  <si>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</si>
  <si>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</si>
  <si>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</si>
  <si>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</si>
  <si>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</si>
  <si>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</si>
  <si>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</si>
  <si>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</si>
  <si>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</si>
  <si>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</si>
  <si>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</si>
  <si>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</si>
  <si>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</si>
  <si>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</si>
  <si>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</si>
  <si>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</si>
  <si>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</si>
  <si>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</si>
  <si>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</si>
  <si>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</si>
  <si>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</si>
  <si>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</si>
  <si>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</si>
  <si>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</si>
  <si>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</si>
  <si>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</si>
  <si>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</si>
  <si>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</si>
  <si>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</si>
  <si>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</si>
  <si>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</si>
  <si>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</si>
  <si>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</si>
  <si>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</si>
  <si>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</si>
  <si>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</si>
  <si>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</si>
  <si>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</si>
  <si>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</si>
  <si>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</si>
  <si>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</si>
  <si>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</si>
  <si>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</si>
  <si>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</si>
  <si>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</si>
  <si>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</si>
  <si>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</si>
  <si>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</si>
  <si>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</si>
  <si>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</si>
  <si>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</si>
  <si>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</si>
  <si>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</si>
  <si>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</si>
  <si>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</si>
  <si>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</si>
  <si>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</si>
  <si>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</si>
  <si>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</si>
  <si>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</si>
  <si>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</si>
  <si>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</si>
  <si>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</si>
  <si>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</si>
  <si>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</si>
  <si>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</si>
  <si>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</si>
  <si>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</si>
  <si>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</si>
  <si>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</si>
  <si>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</si>
  <si>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</si>
  <si>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</si>
  <si>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</si>
  <si>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</si>
  <si>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</si>
  <si>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</si>
  <si>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</si>
  <si>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</si>
  <si>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</si>
  <si>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</si>
  <si>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</si>
  <si>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</si>
  <si>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</si>
  <si>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</si>
  <si>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</si>
  <si>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</si>
  <si>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</si>
  <si>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</si>
  <si>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</si>
  <si>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</si>
  <si>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</si>
  <si>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</si>
  <si>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</si>
  <si>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</si>
  <si>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</si>
  <si>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</si>
  <si>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</si>
  <si>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</si>
  <si>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</si>
  <si>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</si>
  <si>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</si>
  <si>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</si>
  <si>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</si>
  <si>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</si>
  <si>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</si>
  <si>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</si>
  <si>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</si>
  <si>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</si>
  <si>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</si>
  <si>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</si>
  <si>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</si>
  <si>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</si>
  <si>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</si>
  <si>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</si>
  <si>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</si>
  <si>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</si>
  <si>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</si>
  <si>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</si>
  <si>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</si>
  <si>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</si>
  <si>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</si>
  <si>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</si>
  <si>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</si>
  <si>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</si>
  <si>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</si>
  <si>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</si>
  <si>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</si>
  <si>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</si>
  <si>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</si>
  <si>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</si>
  <si>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</si>
  <si>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</si>
  <si>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</si>
  <si>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</si>
  <si>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</si>
  <si>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</si>
  <si>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</si>
  <si>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</si>
  <si>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</si>
  <si>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</si>
  <si>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</si>
  <si>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</si>
  <si>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</si>
  <si>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</si>
  <si>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</si>
  <si>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</si>
  <si>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</si>
  <si>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</si>
  <si>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</si>
  <si>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</si>
  <si>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</si>
  <si>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</si>
  <si>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</si>
  <si>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</si>
  <si>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</si>
  <si>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</si>
  <si>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</si>
  <si>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</si>
  <si>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</si>
  <si>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</si>
  <si>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</si>
  <si>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</si>
  <si>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</si>
  <si>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</si>
  <si>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</si>
  <si>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</si>
  <si>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</si>
  <si>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</si>
  <si>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</si>
  <si>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</si>
  <si>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</si>
  <si>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</si>
  <si>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</si>
  <si>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</si>
  <si>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</si>
  <si>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</si>
  <si>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</si>
  <si>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</si>
  <si>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</si>
  <si>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</si>
  <si>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</si>
  <si>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</si>
  <si>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</si>
  <si>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</si>
  <si>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</si>
  <si>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</si>
  <si>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</si>
  <si>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</si>
  <si>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</si>
  <si>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</si>
  <si>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</si>
  <si>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</si>
  <si>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</si>
  <si>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</si>
  <si>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</si>
  <si>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</si>
  <si>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</si>
  <si>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</si>
  <si>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</si>
  <si>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</si>
  <si>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</si>
  <si>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</si>
  <si>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</si>
  <si>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</si>
  <si>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</si>
  <si>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</si>
  <si>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</si>
  <si>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</si>
  <si>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</si>
  <si>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</si>
  <si>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</si>
  <si>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</si>
  <si>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</si>
  <si>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</si>
  <si>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</si>
  <si>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</si>
  <si>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</si>
  <si>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</si>
  <si>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</si>
  <si>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</si>
  <si>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</si>
  <si>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</si>
  <si>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</si>
  <si>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</si>
  <si>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</si>
  <si>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</si>
  <si>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</si>
  <si>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</si>
  <si>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</si>
  <si>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</si>
  <si>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</si>
  <si>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</si>
  <si>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</si>
  <si>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</si>
  <si>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</si>
  <si>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</si>
  <si>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</si>
  <si>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</si>
  <si>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</si>
  <si>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</si>
  <si>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</si>
  <si>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</si>
  <si>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</si>
  <si>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</si>
  <si>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</si>
  <si>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</si>
  <si>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</si>
  <si>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</si>
  <si>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</si>
  <si>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</si>
  <si>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</si>
  <si>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</si>
  <si>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</si>
  <si>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</si>
  <si>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</si>
  <si>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</si>
  <si>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</si>
  <si>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</si>
  <si>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</si>
  <si>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</si>
  <si>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</si>
  <si>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</si>
  <si>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</si>
  <si>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</si>
  <si>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</si>
  <si>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</si>
  <si>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</si>
  <si>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</si>
  <si>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</si>
  <si>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</si>
  <si>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</si>
  <si>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</si>
  <si>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</si>
  <si>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</si>
  <si>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</si>
  <si>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</si>
  <si>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</si>
  <si>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</si>
  <si>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</si>
  <si>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</si>
  <si>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</si>
  <si>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</si>
  <si>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</si>
  <si>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</si>
  <si>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</si>
  <si>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</si>
  <si>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</si>
  <si>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</si>
  <si>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</si>
  <si>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</si>
  <si>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</si>
  <si>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</si>
  <si>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</si>
  <si>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</si>
  <si>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</si>
  <si>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</si>
  <si>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</si>
  <si>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</si>
  <si>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</si>
  <si>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</si>
  <si>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</si>
  <si>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</si>
  <si>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</si>
  <si>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</si>
  <si>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</si>
  <si>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</si>
  <si>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</si>
  <si>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</si>
  <si>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</si>
  <si>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</si>
  <si>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</si>
  <si>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</si>
  <si>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</si>
  <si>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</si>
  <si>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</si>
  <si>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</si>
  <si>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</si>
  <si>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</si>
  <si>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</si>
  <si>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</si>
  <si>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</si>
  <si>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</si>
  <si>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</si>
  <si>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</si>
  <si>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</si>
  <si>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</si>
  <si>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</si>
  <si>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</si>
  <si>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</si>
  <si>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</si>
  <si>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</si>
  <si>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</si>
  <si>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</si>
  <si>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</si>
  <si>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</si>
  <si>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</si>
  <si>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</si>
  <si>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</si>
  <si>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</si>
  <si>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</si>
  <si>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</si>
  <si>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</si>
  <si>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</si>
  <si>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</si>
  <si>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</si>
  <si>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</si>
  <si>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</si>
  <si>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</si>
  <si>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</si>
  <si>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</si>
  <si>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</si>
  <si>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</si>
  <si>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</si>
  <si>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</si>
  <si>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</si>
  <si>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</si>
  <si>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</si>
  <si>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</si>
  <si>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</si>
  <si>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</si>
  <si>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</si>
  <si>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</si>
  <si>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</si>
  <si>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</si>
  <si>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</si>
  <si>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</si>
  <si>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</si>
  <si>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</si>
  <si>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</si>
  <si>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</si>
  <si>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</si>
  <si>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</si>
  <si>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</si>
  <si>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</si>
  <si>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</si>
  <si>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</si>
  <si>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</si>
  <si>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</si>
  <si>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</si>
  <si>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</si>
  <si>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</si>
  <si>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</si>
  <si>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</si>
  <si>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</si>
  <si>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</si>
  <si>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</si>
  <si>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</si>
  <si>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</si>
  <si>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</si>
  <si>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</si>
  <si>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</si>
  <si>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</si>
  <si>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</si>
  <si>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</si>
  <si>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</si>
  <si>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</si>
  <si>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</si>
  <si>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</si>
  <si>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</si>
  <si>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</si>
  <si>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</si>
  <si>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</si>
  <si>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</si>
  <si>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</si>
  <si>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</si>
  <si>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</si>
  <si>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</si>
  <si>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</si>
  <si>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</si>
  <si>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</si>
  <si>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</si>
  <si>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</si>
  <si>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</si>
  <si>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</si>
  <si>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</si>
  <si>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</si>
  <si>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</si>
  <si>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</si>
  <si>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</si>
  <si>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</si>
  <si>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</si>
  <si>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</si>
  <si>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</si>
  <si>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</si>
  <si>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</si>
  <si>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</si>
  <si>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</si>
  <si>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</si>
  <si>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</si>
  <si>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</si>
  <si>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</si>
  <si>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</si>
  <si>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</si>
  <si>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</si>
  <si>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</si>
  <si>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</si>
  <si>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</si>
  <si>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</si>
  <si>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</si>
  <si>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</si>
  <si>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</si>
  <si>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</si>
  <si>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</si>
  <si>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</si>
  <si>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</si>
  <si>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</si>
  <si>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</si>
  <si>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</si>
  <si>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</si>
  <si>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</si>
  <si>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</si>
  <si>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</si>
  <si>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</si>
  <si>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</si>
  <si>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</si>
  <si>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</si>
  <si>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</si>
  <si>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</si>
  <si>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</si>
  <si>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</si>
  <si>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</si>
  <si>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</si>
  <si>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</si>
  <si>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</si>
  <si>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</si>
  <si>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</si>
  <si>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</si>
  <si>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</si>
  <si>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</si>
  <si>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</si>
  <si>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</si>
  <si>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</si>
  <si>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</si>
  <si>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</si>
  <si>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</si>
  <si>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</si>
  <si>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</si>
  <si>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</si>
  <si>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</si>
  <si>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</si>
  <si>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</si>
  <si>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</si>
  <si>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</si>
  <si>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</si>
  <si>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</si>
  <si>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</si>
  <si>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</si>
  <si>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</si>
  <si>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</si>
  <si>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</si>
  <si>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</si>
  <si>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</si>
  <si>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</si>
  <si>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</si>
  <si>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</si>
  <si>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</si>
  <si>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</si>
  <si>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</si>
  <si>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</si>
  <si>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</si>
  <si>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</si>
  <si>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</si>
  <si>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</si>
  <si>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</si>
  <si>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</si>
  <si>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</si>
  <si>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</si>
  <si>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</si>
  <si>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</si>
  <si>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</si>
  <si>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</si>
  <si>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</si>
  <si>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</si>
  <si>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</si>
  <si>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</si>
  <si>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</si>
  <si>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</si>
  <si>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</si>
  <si>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</si>
  <si>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</si>
  <si>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</si>
  <si>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</si>
  <si>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</si>
  <si>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</si>
  <si>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</si>
  <si>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</si>
  <si>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</si>
  <si>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</si>
  <si>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</si>
  <si>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</si>
  <si>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</si>
  <si>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</si>
  <si>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</si>
  <si>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</si>
  <si>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</si>
  <si>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</si>
  <si>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</si>
  <si>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</si>
  <si>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</si>
  <si>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</si>
  <si>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</si>
  <si>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</si>
  <si>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</si>
  <si>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</si>
  <si>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</si>
  <si>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</si>
  <si>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</si>
  <si>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</si>
  <si>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</si>
  <si>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</si>
  <si>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</si>
  <si>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</si>
  <si>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</si>
  <si>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</si>
  <si>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</si>
  <si>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</si>
  <si>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</si>
  <si>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</si>
  <si>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</si>
  <si>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</si>
  <si>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</si>
  <si>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</si>
  <si>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</si>
  <si>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</si>
  <si>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</si>
  <si>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</si>
  <si>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</si>
  <si>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</si>
  <si>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</si>
  <si>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</si>
  <si>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</si>
  <si>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</si>
  <si>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</si>
  <si>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</si>
  <si>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</si>
  <si>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</si>
  <si>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</si>
  <si>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</si>
  <si>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</si>
  <si>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</si>
  <si>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</si>
  <si>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</si>
  <si>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</si>
  <si>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</si>
  <si>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</si>
  <si>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</si>
  <si>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</si>
  <si>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</si>
  <si>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</si>
  <si>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</si>
  <si>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</si>
  <si>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</si>
  <si>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</si>
  <si>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</si>
  <si>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</si>
  <si>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</si>
  <si>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</si>
  <si>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</si>
  <si>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</si>
  <si>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</si>
  <si>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</si>
  <si>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</si>
  <si>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</si>
  <si>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</si>
  <si>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</si>
  <si>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</si>
  <si>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</si>
  <si>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</si>
  <si>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</si>
  <si>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</si>
  <si>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</si>
  <si>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</si>
  <si>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</si>
  <si>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</si>
  <si>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</si>
  <si>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</si>
  <si>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</si>
  <si>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</si>
  <si>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</si>
  <si>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</si>
  <si>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</si>
  <si>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</si>
  <si>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</si>
  <si>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</si>
  <si>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</si>
  <si>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</si>
  <si>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</si>
  <si>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</si>
  <si>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</si>
  <si>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</si>
  <si>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</si>
  <si>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</si>
  <si>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</si>
  <si>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</si>
  <si>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</si>
  <si>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</si>
  <si>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</si>
  <si>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</si>
  <si>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</si>
  <si>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</si>
  <si>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</si>
  <si>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</si>
  <si>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</si>
  <si>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</si>
  <si>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</si>
  <si>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</si>
  <si>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</si>
  <si>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</si>
  <si>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</si>
  <si>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</si>
  <si>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</si>
  <si>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</si>
  <si>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</si>
  <si>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</si>
  <si>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</si>
  <si>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</si>
  <si>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</si>
  <si>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</si>
  <si>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</si>
  <si>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</si>
  <si>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</si>
  <si>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</si>
  <si>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</si>
  <si>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</si>
  <si>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</si>
  <si>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</si>
  <si>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</si>
  <si>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</si>
  <si>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</si>
  <si>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</si>
  <si>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</si>
  <si>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</si>
  <si>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</si>
  <si>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</si>
  <si>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</si>
  <si>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</si>
  <si>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</si>
  <si>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</si>
  <si>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</si>
  <si>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</si>
  <si>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</si>
  <si>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</si>
  <si>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</si>
  <si>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</si>
  <si>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</si>
  <si>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</si>
  <si>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</si>
  <si>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</si>
  <si>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</si>
  <si>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</si>
  <si>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</si>
  <si>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</si>
  <si>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</si>
  <si>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</si>
  <si>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</si>
  <si>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</si>
  <si>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</si>
  <si>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</si>
  <si>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</si>
  <si>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</si>
  <si>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</si>
  <si>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</si>
  <si>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</si>
  <si>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</si>
  <si>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</si>
  <si>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</si>
  <si>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</si>
  <si>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</si>
  <si>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</si>
  <si>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</si>
  <si>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</si>
  <si>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</si>
  <si>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</si>
  <si>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</si>
  <si>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</si>
  <si>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</si>
  <si>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</si>
  <si>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</si>
  <si>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</si>
  <si>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</si>
  <si>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</si>
  <si>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</si>
  <si>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</si>
  <si>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</si>
  <si>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</si>
  <si>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</si>
  <si>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</si>
  <si>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</si>
  <si>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</si>
  <si>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</si>
  <si>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</si>
  <si>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</si>
  <si>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</si>
  <si>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</si>
  <si>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</si>
  <si>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</si>
  <si>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</si>
  <si>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</si>
  <si>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</si>
  <si>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</si>
  <si>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</si>
  <si>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</si>
  <si>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</si>
  <si>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</si>
  <si>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</si>
  <si>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</si>
  <si>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</si>
  <si>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</si>
  <si>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</si>
  <si>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</si>
  <si>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</si>
  <si>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</si>
  <si>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</si>
  <si>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</si>
  <si>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</si>
  <si>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</si>
  <si>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</si>
  <si>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</si>
  <si>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</si>
  <si>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</si>
  <si>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</si>
  <si>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</si>
  <si>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</si>
  <si>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</si>
  <si>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</si>
  <si>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</si>
  <si>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</si>
  <si>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</si>
  <si>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</si>
  <si>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</si>
  <si>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</si>
  <si>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</si>
  <si>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</si>
  <si>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</si>
  <si>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</si>
  <si>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</si>
  <si>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</si>
  <si>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</si>
  <si>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</si>
  <si>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</si>
  <si>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</si>
  <si>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</si>
  <si>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</si>
  <si>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</si>
  <si>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</si>
  <si>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</si>
  <si>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</si>
  <si>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</si>
  <si>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</si>
  <si>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</si>
  <si>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</si>
  <si>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</si>
  <si>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</si>
  <si>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</si>
  <si>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</si>
  <si>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</si>
  <si>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</si>
  <si>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</si>
  <si>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</si>
  <si>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</si>
  <si>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</si>
  <si>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</si>
  <si>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</si>
  <si>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</si>
  <si>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</si>
  <si>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</si>
  <si>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</si>
  <si>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</si>
  <si>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</si>
  <si>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</si>
  <si>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</si>
  <si>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</si>
  <si>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</si>
  <si>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</si>
  <si>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</si>
  <si>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</si>
  <si>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</si>
  <si>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</si>
  <si>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</si>
  <si>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</si>
  <si>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</si>
  <si>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</si>
  <si>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</si>
  <si>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</si>
  <si>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</si>
  <si>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</si>
  <si>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</si>
  <si>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</si>
  <si>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</si>
  <si>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</si>
  <si>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</si>
  <si>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</si>
  <si>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</si>
  <si>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</si>
  <si>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</si>
  <si>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</si>
  <si>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</si>
  <si>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</si>
  <si>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</si>
  <si>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</si>
  <si>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</si>
  <si>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</si>
  <si>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</si>
  <si>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</si>
  <si>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</si>
  <si>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</si>
  <si>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</si>
  <si>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</si>
  <si>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</si>
  <si>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</si>
  <si>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</si>
  <si>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</si>
  <si>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</si>
  <si>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</si>
  <si>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</si>
  <si>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</si>
  <si>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</si>
  <si>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</si>
  <si>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</si>
  <si>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</si>
  <si>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</si>
  <si>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</si>
  <si>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</si>
  <si>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</si>
  <si>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</si>
  <si>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</si>
  <si>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</si>
  <si>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</si>
  <si>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</si>
  <si>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</si>
  <si>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</si>
  <si>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</si>
  <si>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</si>
  <si>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</si>
  <si>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</si>
  <si>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</si>
  <si>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</si>
  <si>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</si>
  <si>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</si>
  <si>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</si>
  <si>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</si>
  <si>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</si>
  <si>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</si>
  <si>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</si>
  <si>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</si>
  <si>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</si>
  <si>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</si>
  <si>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</si>
  <si>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</si>
  <si>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</si>
  <si>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</si>
  <si>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</si>
  <si>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</si>
  <si>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</si>
  <si>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</si>
  <si>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</si>
  <si>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</si>
  <si>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</si>
  <si>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</si>
  <si>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</si>
  <si>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</si>
  <si>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</si>
  <si>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</si>
  <si>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</si>
  <si>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</si>
  <si>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</si>
  <si>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</si>
  <si>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</si>
  <si>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</si>
  <si>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</si>
  <si>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</si>
  <si>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</si>
  <si>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</si>
  <si>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</si>
  <si>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</si>
  <si>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</si>
  <si>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</si>
  <si>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</si>
  <si>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</si>
  <si>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</si>
  <si>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</si>
  <si>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</si>
  <si>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</si>
  <si>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</si>
  <si>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</si>
  <si>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</si>
  <si>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</si>
  <si>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</si>
  <si>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</si>
  <si>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</si>
  <si>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</si>
  <si>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</si>
  <si>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</si>
  <si>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</si>
  <si>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</si>
  <si>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</si>
  <si>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</si>
  <si>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</si>
  <si>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</si>
  <si>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</si>
  <si>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</si>
  <si>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</si>
  <si>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</si>
  <si>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</si>
  <si>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</si>
  <si>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</si>
  <si>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</si>
  <si>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</si>
  <si>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</si>
  <si>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</si>
  <si>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</si>
  <si>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</si>
  <si>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</si>
  <si>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</si>
  <si>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</si>
  <si>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</si>
  <si>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</si>
  <si>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</si>
  <si>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</si>
  <si>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</si>
  <si>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</si>
  <si>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</si>
  <si>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</si>
  <si>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</si>
  <si>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</si>
  <si>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</si>
  <si>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</si>
  <si>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</si>
  <si>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</si>
  <si>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</si>
  <si>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</si>
  <si>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</si>
  <si>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</si>
  <si>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</si>
  <si>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</si>
  <si>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</si>
  <si>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</si>
  <si>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</si>
  <si>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</si>
  <si>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</si>
  <si>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</si>
  <si>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</si>
  <si>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</si>
  <si>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</si>
  <si>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</si>
  <si>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</si>
  <si>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</si>
  <si>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</si>
  <si>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</si>
  <si>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</si>
  <si>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</si>
  <si>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</si>
  <si>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</si>
  <si>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</si>
  <si>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</si>
  <si>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</si>
  <si>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</si>
  <si>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</si>
  <si>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</si>
  <si>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</si>
  <si>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</si>
  <si>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</si>
  <si>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</si>
  <si>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</si>
  <si>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</si>
  <si>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</si>
  <si>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</si>
  <si>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</si>
  <si>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</si>
  <si>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</si>
  <si>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</si>
  <si>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</si>
  <si>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</si>
  <si>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</si>
  <si>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</si>
  <si>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</si>
  <si>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</si>
  <si>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</si>
  <si>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</si>
  <si>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</si>
  <si>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</si>
  <si>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</si>
  <si>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</si>
  <si>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</si>
  <si>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</si>
  <si>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</si>
  <si>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</si>
  <si>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</si>
  <si>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</si>
  <si>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</si>
  <si>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</si>
  <si>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</si>
  <si>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</si>
  <si>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</si>
  <si>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</si>
  <si>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</si>
  <si>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</si>
  <si>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</si>
  <si>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</si>
  <si>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</si>
  <si>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</si>
  <si>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</si>
  <si>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</si>
  <si>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</si>
  <si>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</si>
  <si>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</si>
  <si>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</si>
  <si>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</si>
  <si>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</si>
  <si>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</si>
  <si>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</si>
  <si>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</si>
  <si>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</si>
  <si>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</si>
  <si>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</si>
  <si>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</si>
  <si>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</si>
  <si>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</si>
  <si>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</si>
  <si>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</si>
  <si>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</si>
  <si>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</si>
  <si>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</si>
  <si>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</si>
  <si>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</si>
  <si>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</si>
  <si>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</si>
  <si>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</si>
  <si>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</si>
  <si>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</si>
  <si>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</si>
  <si>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</si>
  <si>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</si>
  <si>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</si>
  <si>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</si>
  <si>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</si>
  <si>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</si>
  <si>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</si>
  <si>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</si>
  <si>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</si>
  <si>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</si>
  <si>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</si>
  <si>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</si>
  <si>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</si>
  <si>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</si>
  <si>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</si>
  <si>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</si>
  <si>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</si>
  <si>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</si>
  <si>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</si>
  <si>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</si>
  <si>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</si>
  <si>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</si>
  <si>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</si>
  <si>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</si>
  <si>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</si>
  <si>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</si>
  <si>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</si>
  <si>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</si>
  <si>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</si>
  <si>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</si>
  <si>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</si>
  <si>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</si>
  <si>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</si>
  <si>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</si>
  <si>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</si>
  <si>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</si>
  <si>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</si>
  <si>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</si>
  <si>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</si>
  <si>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</si>
  <si>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</si>
  <si>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</si>
  <si>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</si>
  <si>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</si>
  <si>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</si>
  <si>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</si>
  <si>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</si>
  <si>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</si>
  <si>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</si>
  <si>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</si>
  <si>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</si>
  <si>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</si>
  <si>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</si>
  <si>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</si>
  <si>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</si>
  <si>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</si>
  <si>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</si>
  <si>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</si>
  <si>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</si>
  <si>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</si>
  <si>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</si>
  <si>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</si>
  <si>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</si>
  <si>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</si>
  <si>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</si>
  <si>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</si>
  <si>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</si>
  <si>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</si>
  <si>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</si>
  <si>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</si>
  <si>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</si>
  <si>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</si>
  <si>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</si>
  <si>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</si>
  <si>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</si>
  <si>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</si>
  <si>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</si>
  <si>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</si>
  <si>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</si>
  <si>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</si>
  <si>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</si>
  <si>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</si>
  <si>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</si>
  <si>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</si>
  <si>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</si>
  <si>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</si>
  <si>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</si>
  <si>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</si>
  <si>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</si>
  <si>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</si>
  <si>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</si>
  <si>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</si>
  <si>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</si>
  <si>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</si>
  <si>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</si>
  <si>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</si>
  <si>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</si>
  <si>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</si>
  <si>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</si>
  <si>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</si>
  <si>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</si>
  <si>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</si>
  <si>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</si>
  <si>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</si>
  <si>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</si>
  <si>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</si>
  <si>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</si>
  <si>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</si>
  <si>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</si>
  <si>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</si>
  <si>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</si>
  <si>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</si>
  <si>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</si>
  <si>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</si>
  <si>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</si>
  <si>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</si>
  <si>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</si>
  <si>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</si>
  <si>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</si>
  <si>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</si>
  <si>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</si>
  <si>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</si>
  <si>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</si>
  <si>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</si>
  <si>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</si>
  <si>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</si>
  <si>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</si>
  <si>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</si>
  <si>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</si>
  <si>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</si>
  <si>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</si>
  <si>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</si>
  <si>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</si>
  <si>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</si>
  <si>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</si>
  <si>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</si>
  <si>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</si>
  <si>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</si>
  <si>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</si>
  <si>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</si>
  <si>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</si>
  <si>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</si>
  <si>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</si>
  <si>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</si>
  <si>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</si>
  <si>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</si>
  <si>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</si>
  <si>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</si>
  <si>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</si>
  <si>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</si>
  <si>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</si>
  <si>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</si>
  <si>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</si>
  <si>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</si>
  <si>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</si>
  <si>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</si>
  <si>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</si>
  <si>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</si>
  <si>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</si>
  <si>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</si>
  <si>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</si>
  <si>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</si>
  <si>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</si>
  <si>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</si>
  <si>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</si>
  <si>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</si>
  <si>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</si>
  <si>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</si>
  <si>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</si>
  <si>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</si>
  <si>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</si>
  <si>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</si>
  <si>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</si>
  <si>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</si>
  <si>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</si>
  <si>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</si>
  <si>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</si>
  <si>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</si>
  <si>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</si>
  <si>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</si>
  <si>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</si>
  <si>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</si>
  <si>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</si>
  <si>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</si>
  <si>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</si>
  <si>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</si>
  <si>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</si>
  <si>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</si>
  <si>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</si>
  <si>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</si>
  <si>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</si>
  <si>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</si>
  <si>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</si>
  <si>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</si>
  <si>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</si>
  <si>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</si>
  <si>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</si>
  <si>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</si>
  <si>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</si>
  <si>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</si>
  <si>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</si>
  <si>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</si>
  <si>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</si>
  <si>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</si>
  <si>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</si>
  <si>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</si>
  <si>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</si>
  <si>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</si>
  <si>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</si>
  <si>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</si>
  <si>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</si>
  <si>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</si>
  <si>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</si>
  <si>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</si>
  <si>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</si>
  <si>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</si>
  <si>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</si>
  <si>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</si>
  <si>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</si>
  <si>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</si>
  <si>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</si>
  <si>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</si>
  <si>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</si>
  <si>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</si>
  <si>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</si>
  <si>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</si>
  <si>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</si>
  <si>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</si>
  <si>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</si>
  <si>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</si>
  <si>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</si>
  <si>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</si>
  <si>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</si>
  <si>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</si>
  <si>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</si>
  <si>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</si>
  <si>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</si>
  <si>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</si>
  <si>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</si>
  <si>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</si>
  <si>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</si>
  <si>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</si>
  <si>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</si>
  <si>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</si>
  <si>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</si>
  <si>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</si>
  <si>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</si>
  <si>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</si>
  <si>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</si>
  <si>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</si>
  <si>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</si>
  <si>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</si>
  <si>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</si>
  <si>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</si>
  <si>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</si>
  <si>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</si>
  <si>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</si>
  <si>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</si>
  <si>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</si>
  <si>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</si>
  <si>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</si>
  <si>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</si>
  <si>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</si>
  <si>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</si>
  <si>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</si>
  <si>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</si>
  <si>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</si>
  <si>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</si>
  <si>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</si>
  <si>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</si>
  <si>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</si>
  <si>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</si>
  <si>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</si>
  <si>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</si>
  <si>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</si>
  <si>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</si>
  <si>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</si>
  <si>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</si>
  <si>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</si>
  <si>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</si>
  <si>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</si>
  <si>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</si>
  <si>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</si>
  <si>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</si>
  <si>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</si>
  <si>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</si>
  <si>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</si>
  <si>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</si>
  <si>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</si>
  <si>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</si>
  <si>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</si>
  <si>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</si>
  <si>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</si>
  <si>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</si>
  <si>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</si>
  <si>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</si>
  <si>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</si>
  <si>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</si>
  <si>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</si>
  <si>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</si>
  <si>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</si>
  <si>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</si>
  <si>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</si>
  <si>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</si>
  <si>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</si>
  <si>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</si>
  <si>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</si>
  <si>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</si>
  <si>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</si>
  <si>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</si>
  <si>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</si>
  <si>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</si>
  <si>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</si>
  <si>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</si>
  <si>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</si>
  <si>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</si>
  <si>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</si>
  <si>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</si>
  <si>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</si>
  <si>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</si>
  <si>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</si>
  <si>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</si>
  <si>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</si>
  <si>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</si>
  <si>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</si>
  <si>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</si>
  <si>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</si>
  <si>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</si>
  <si>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</si>
  <si>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</si>
  <si>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</si>
  <si>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</si>
  <si>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</si>
  <si>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</si>
  <si>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</si>
  <si>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</si>
  <si>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</si>
  <si>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</si>
  <si>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</si>
  <si>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</si>
  <si>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</si>
  <si>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</si>
  <si>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</si>
  <si>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</si>
  <si>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</si>
  <si>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</si>
  <si>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</si>
  <si>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</si>
  <si>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</si>
  <si>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</si>
  <si>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</si>
  <si>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</si>
  <si>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</si>
  <si>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</si>
  <si>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</si>
  <si>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</si>
  <si>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</si>
  <si>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</si>
  <si>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</si>
  <si>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</si>
  <si>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</si>
  <si>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</si>
  <si>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</si>
  <si>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</si>
  <si>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</si>
  <si>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</si>
  <si>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</si>
  <si>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</si>
  <si>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</si>
  <si>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</si>
  <si>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</si>
  <si>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</si>
  <si>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</si>
  <si>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</si>
  <si>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</si>
  <si>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</si>
  <si>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</si>
  <si>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</si>
  <si>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</si>
  <si>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</si>
  <si>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</si>
  <si>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</si>
  <si>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</si>
  <si>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</si>
  <si>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</si>
  <si>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</si>
  <si>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</si>
  <si>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</si>
  <si>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</si>
  <si>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</si>
  <si>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</si>
  <si>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</si>
  <si>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</si>
  <si>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</si>
  <si>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</si>
  <si>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</si>
  <si>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</si>
  <si>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</si>
  <si>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</si>
  <si>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</si>
  <si>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</si>
  <si>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</si>
  <si>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</si>
  <si>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</si>
  <si>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</si>
  <si>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</si>
  <si>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</si>
  <si>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</si>
  <si>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</si>
  <si>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</si>
  <si>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</si>
  <si>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</si>
  <si>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</si>
  <si>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</si>
  <si>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</si>
  <si>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</si>
  <si>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</si>
  <si>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</si>
  <si>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</si>
  <si>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</si>
  <si>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</si>
  <si>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</si>
  <si>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</si>
  <si>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</si>
  <si>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</si>
  <si>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</si>
  <si>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</si>
  <si>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</si>
  <si>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</si>
  <si>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</si>
  <si>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</si>
  <si>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</si>
  <si>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</si>
  <si>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</si>
  <si>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</si>
  <si>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</si>
  <si>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</si>
  <si>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</si>
  <si>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</si>
  <si>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</si>
  <si>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</si>
  <si>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</si>
  <si>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</si>
  <si>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</si>
  <si>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</si>
  <si>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</si>
  <si>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</si>
  <si>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</si>
  <si>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</si>
  <si>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</si>
  <si>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</si>
  <si>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</si>
  <si>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</si>
  <si>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</si>
  <si>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</si>
  <si>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</si>
  <si>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</si>
  <si>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</si>
  <si>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</si>
  <si>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</si>
  <si>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</si>
  <si>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</si>
  <si>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</si>
  <si>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</si>
  <si>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</si>
  <si>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</si>
  <si>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</si>
  <si>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</si>
  <si>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</si>
  <si>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</si>
  <si>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</si>
  <si>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</si>
  <si>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</si>
  <si>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</si>
  <si>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</si>
  <si>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</si>
  <si>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</si>
  <si>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</si>
  <si>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</si>
  <si>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</si>
  <si>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</si>
  <si>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</si>
  <si>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</si>
  <si>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</si>
  <si>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</si>
  <si>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</si>
  <si>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</si>
  <si>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</si>
  <si>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</si>
  <si>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</si>
  <si>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</si>
  <si>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</si>
  <si>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</si>
  <si>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</si>
  <si>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</si>
  <si>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</si>
  <si>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</si>
  <si>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</si>
  <si>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</si>
  <si>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</si>
  <si>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</si>
  <si>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</si>
  <si>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</si>
  <si>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</si>
  <si>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</si>
  <si>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</si>
  <si>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</si>
  <si>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</si>
  <si>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</si>
  <si>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</si>
  <si>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</si>
  <si>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</si>
  <si>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</si>
  <si>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</si>
  <si>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</si>
  <si>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</si>
  <si>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</si>
  <si>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</si>
  <si>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</si>
  <si>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</si>
  <si>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</si>
  <si>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</si>
  <si>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</si>
  <si>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</si>
  <si>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</si>
  <si>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</si>
  <si>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</si>
  <si>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</si>
  <si>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</si>
  <si>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</si>
  <si>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</si>
  <si>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</si>
  <si>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</si>
  <si>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</si>
  <si>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</si>
  <si>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</si>
  <si>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</si>
  <si>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</si>
  <si>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</si>
  <si>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</si>
  <si>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</si>
  <si>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</si>
  <si>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</si>
  <si>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</si>
  <si>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</si>
  <si>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</si>
  <si>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</si>
  <si>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</si>
  <si>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</si>
  <si>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</si>
  <si>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</si>
  <si>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</si>
  <si>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</si>
  <si>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</si>
  <si>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</si>
  <si>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</si>
  <si>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</si>
  <si>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</si>
  <si>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</si>
  <si>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</si>
  <si>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</si>
  <si>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</si>
  <si>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</si>
  <si>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</si>
  <si>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</si>
  <si>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</si>
  <si>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</si>
  <si>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</si>
  <si>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</si>
  <si>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</si>
  <si>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</si>
  <si>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</si>
  <si>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</si>
  <si>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</si>
  <si>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</si>
  <si>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</si>
  <si>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</si>
  <si>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</si>
  <si>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</si>
  <si>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</si>
  <si>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</si>
  <si>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</si>
  <si>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</si>
  <si>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</si>
  <si>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</si>
  <si>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</si>
  <si>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</si>
  <si>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</si>
  <si>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</si>
  <si>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</si>
  <si>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</si>
  <si>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</si>
  <si>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</si>
  <si>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</si>
  <si>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</si>
  <si>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</si>
  <si>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</si>
  <si>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</si>
  <si>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</si>
  <si>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</si>
  <si>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</si>
  <si>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</si>
  <si>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</si>
  <si>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</si>
  <si>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</si>
  <si>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</si>
  <si>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</si>
  <si>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</si>
  <si>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</si>
  <si>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</si>
  <si>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</si>
  <si>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</si>
  <si>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</si>
  <si>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</si>
  <si>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</si>
  <si>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</si>
  <si>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</si>
  <si>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</si>
  <si>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</si>
  <si>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</si>
  <si>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</si>
  <si>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</si>
  <si>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</si>
  <si>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</si>
  <si>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</si>
  <si>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</si>
  <si>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</si>
  <si>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</si>
  <si>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</si>
  <si>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</si>
  <si>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</si>
  <si>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</si>
  <si>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</si>
  <si>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</si>
  <si>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</si>
  <si>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</si>
  <si>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</si>
  <si>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</si>
  <si>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</si>
  <si>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</si>
  <si>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</si>
  <si>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</si>
  <si>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</si>
  <si>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</si>
  <si>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</si>
  <si>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</si>
  <si>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</si>
  <si>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</si>
  <si>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</si>
  <si>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</si>
  <si>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</si>
  <si>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</si>
  <si>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</si>
  <si>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</si>
  <si>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</si>
  <si>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</si>
  <si>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</si>
  <si>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</si>
  <si>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</si>
  <si>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</si>
  <si>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</si>
  <si>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</si>
  <si>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</si>
  <si>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</si>
  <si>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</si>
  <si>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</si>
  <si>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</si>
  <si>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</si>
  <si>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</si>
  <si>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</si>
  <si>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</si>
  <si>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</si>
  <si>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</si>
  <si>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</si>
  <si>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</si>
  <si>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</si>
  <si>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</si>
  <si>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</si>
  <si>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</si>
  <si>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</si>
  <si>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</si>
  <si>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</si>
  <si>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</si>
  <si>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</si>
  <si>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</si>
  <si>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</si>
  <si>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</si>
  <si>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</si>
  <si>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</si>
  <si>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</si>
  <si>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</si>
  <si>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</si>
  <si>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</si>
  <si>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</si>
  <si>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</si>
  <si>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</si>
  <si>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</si>
  <si>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</si>
  <si>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</si>
  <si>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</si>
  <si>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</si>
  <si>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</si>
  <si>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</si>
  <si>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</si>
  <si>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</si>
  <si>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</si>
  <si>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</si>
  <si>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</si>
  <si>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</si>
  <si>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</si>
  <si>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</si>
  <si>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</si>
  <si>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</si>
  <si>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</si>
  <si>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</si>
  <si>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</si>
  <si>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</si>
  <si>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</si>
  <si>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</si>
  <si>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</si>
  <si>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</si>
  <si>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</si>
  <si>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</si>
  <si>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</si>
  <si>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</si>
  <si>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</si>
  <si>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</si>
  <si>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</si>
  <si>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</si>
  <si>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</si>
  <si>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</si>
  <si>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</si>
  <si>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</si>
  <si>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</si>
  <si>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</si>
  <si>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</si>
  <si>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</si>
  <si>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</si>
  <si>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</si>
  <si>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</si>
  <si>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</si>
  <si>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</si>
  <si>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</si>
  <si>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</si>
  <si>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</si>
  <si>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</si>
  <si>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</si>
  <si>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</si>
  <si>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</si>
  <si>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</si>
  <si>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</si>
  <si>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</si>
  <si>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</si>
  <si>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</si>
  <si>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</si>
  <si>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</si>
  <si>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</si>
  <si>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</si>
  <si>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</si>
  <si>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</si>
  <si>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</si>
  <si>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</si>
  <si>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</si>
  <si>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</si>
  <si>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</si>
  <si>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</si>
  <si>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</si>
  <si>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</si>
  <si>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</si>
  <si>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</si>
  <si>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</si>
  <si>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</si>
  <si>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</si>
  <si>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</si>
  <si>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</si>
  <si>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</si>
  <si>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</si>
  <si>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</si>
  <si>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</si>
  <si>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</si>
  <si>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</si>
  <si>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</si>
  <si>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</si>
  <si>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</si>
  <si>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</si>
  <si>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</si>
  <si>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</si>
  <si>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</si>
  <si>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</si>
  <si>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</si>
  <si>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</si>
  <si>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</si>
  <si>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</si>
  <si>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</si>
  <si>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</si>
  <si>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</si>
  <si>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</si>
  <si>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</si>
  <si>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</si>
  <si>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</si>
  <si>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</si>
  <si>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</si>
  <si>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</si>
  <si>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</si>
  <si>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</si>
  <si>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</si>
  <si>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</si>
  <si>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</si>
  <si>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</si>
  <si>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</si>
  <si>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</si>
  <si>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</si>
  <si>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</si>
  <si>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</si>
  <si>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</si>
  <si>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</si>
  <si>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</si>
  <si>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</si>
  <si>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</si>
  <si>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</si>
  <si>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</si>
  <si>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</si>
  <si>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</si>
  <si>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</si>
  <si>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</si>
  <si>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</si>
  <si>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</si>
  <si>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</si>
  <si>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</si>
  <si>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</si>
  <si>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</si>
  <si>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</si>
  <si>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</si>
  <si>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</si>
  <si>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</si>
  <si>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</si>
  <si>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</si>
  <si>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</si>
  <si>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</si>
  <si>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</si>
  <si>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</si>
  <si>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</si>
  <si>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</si>
  <si>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</si>
  <si>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</si>
  <si>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</si>
  <si>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</si>
  <si>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</si>
  <si>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</si>
  <si>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</si>
  <si>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</si>
  <si>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</si>
  <si>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</si>
  <si>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</si>
  <si>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</si>
  <si>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</si>
  <si>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</si>
  <si>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</si>
  <si>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</si>
  <si>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</si>
  <si>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</si>
  <si>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</si>
  <si>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</si>
  <si>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</si>
  <si>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</si>
  <si>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</si>
  <si>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</si>
  <si>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</si>
  <si>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</si>
  <si>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</si>
  <si>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</si>
  <si>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</si>
  <si>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</si>
  <si>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</si>
  <si>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</si>
  <si>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</si>
  <si>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</si>
  <si>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</si>
  <si>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</si>
  <si>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</si>
  <si>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</si>
  <si>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</si>
  <si>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</si>
  <si>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</si>
  <si>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</si>
  <si>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</si>
  <si>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</si>
  <si>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</si>
  <si>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</si>
  <si>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</si>
  <si>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</si>
  <si>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</si>
  <si>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</si>
  <si>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</si>
  <si>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</si>
  <si>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</si>
  <si>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</si>
  <si>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</si>
  <si>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</si>
  <si>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</si>
  <si>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</si>
  <si>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</si>
  <si>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</si>
  <si>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</si>
  <si>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</si>
  <si>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</si>
  <si>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</si>
  <si>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</si>
  <si>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</si>
  <si>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</si>
  <si>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</si>
  <si>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</si>
  <si>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</si>
  <si>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</si>
  <si>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</si>
  <si>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</si>
  <si>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</si>
  <si>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</si>
  <si>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</si>
  <si>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</si>
  <si>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</si>
  <si>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</si>
  <si>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</si>
  <si>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</si>
  <si>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</si>
  <si>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</si>
  <si>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</si>
  <si>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</si>
  <si>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</si>
  <si>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</si>
  <si>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</si>
  <si>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</si>
  <si>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</si>
  <si>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</si>
  <si>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</si>
  <si>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</si>
  <si>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</si>
  <si>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</si>
  <si>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</si>
  <si>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</si>
  <si>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</si>
  <si>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</si>
  <si>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</si>
  <si>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</si>
  <si>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</si>
  <si>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</si>
  <si>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</si>
  <si>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</si>
  <si>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</si>
  <si>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</si>
  <si>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</si>
  <si>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</si>
  <si>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</si>
  <si>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</si>
  <si>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</si>
  <si>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</si>
  <si>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</si>
  <si>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</si>
  <si>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</si>
  <si>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</si>
  <si>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</si>
  <si>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</si>
  <si>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</si>
  <si>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</si>
  <si>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</si>
  <si>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</si>
  <si>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</si>
  <si>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</si>
  <si>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</si>
  <si>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</si>
  <si>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</si>
  <si>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</si>
  <si>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</si>
  <si>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</si>
  <si>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</si>
  <si>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</si>
  <si>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</si>
  <si>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</si>
  <si>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</si>
  <si>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</si>
  <si>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</si>
  <si>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</si>
  <si>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</si>
  <si>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</si>
  <si>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</si>
  <si>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</si>
  <si>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</si>
  <si>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</si>
  <si>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</si>
  <si>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</si>
  <si>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</si>
  <si>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</si>
  <si>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</si>
  <si>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</si>
  <si>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</si>
  <si>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</si>
  <si>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</si>
  <si>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</si>
  <si>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</si>
  <si>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</si>
  <si>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</si>
  <si>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</si>
  <si>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</si>
  <si>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</si>
  <si>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</si>
  <si>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</si>
  <si>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</si>
  <si>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</si>
  <si>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</si>
  <si>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</si>
  <si>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</si>
  <si>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</si>
  <si>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</si>
  <si>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</si>
  <si>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</si>
  <si>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</si>
  <si>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</si>
  <si>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</si>
  <si>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</si>
  <si>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</si>
  <si>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</si>
  <si>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</si>
  <si>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</si>
  <si>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</si>
  <si>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</si>
  <si>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</si>
  <si>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</si>
  <si>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</si>
  <si>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</si>
  <si>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</si>
  <si>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</si>
  <si>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</si>
  <si>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</si>
  <si>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</si>
  <si>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</si>
  <si>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</si>
  <si>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</si>
  <si>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</si>
  <si>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</si>
  <si>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</si>
  <si>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</si>
  <si>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</si>
  <si>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</si>
  <si>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</si>
  <si>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</si>
  <si>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</si>
  <si>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</si>
  <si>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</si>
  <si>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</si>
  <si>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</si>
  <si>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</si>
  <si>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</si>
  <si>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</si>
  <si>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</si>
  <si>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</si>
  <si>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</si>
  <si>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</si>
  <si>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</si>
  <si>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</si>
  <si>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</si>
  <si>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</si>
  <si>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</si>
  <si>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</si>
  <si>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</si>
  <si>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</si>
  <si>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</si>
  <si>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</si>
  <si>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</si>
  <si>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</si>
  <si>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</si>
  <si>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</si>
  <si>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</si>
  <si>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</si>
  <si>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</si>
  <si>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</si>
  <si>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</si>
  <si>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</si>
  <si>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</si>
  <si>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</si>
  <si>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</si>
  <si>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</si>
  <si>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</si>
  <si>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</si>
  <si>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</si>
  <si>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</si>
  <si>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</si>
  <si>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</si>
  <si>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</si>
  <si>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</si>
  <si>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</si>
  <si>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</si>
  <si>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</si>
  <si>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</si>
  <si>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</si>
  <si>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</si>
  <si>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</si>
  <si>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</si>
  <si>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</si>
  <si>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</si>
  <si>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</si>
  <si>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</si>
  <si>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</si>
  <si>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</si>
  <si>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</si>
  <si>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</si>
  <si>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</si>
  <si>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</si>
  <si>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</si>
  <si>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</si>
  <si>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</si>
  <si>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</si>
  <si>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</si>
  <si>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</si>
  <si>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</si>
  <si>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</si>
  <si>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</si>
  <si>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</si>
  <si>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</si>
  <si>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</si>
  <si>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</si>
  <si>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</si>
  <si>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</si>
  <si>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</si>
  <si>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</si>
  <si>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</si>
  <si>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</si>
  <si>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</si>
  <si>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</si>
  <si>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</si>
  <si>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</si>
  <si>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</si>
  <si>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</si>
  <si>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</si>
  <si>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</si>
  <si>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</si>
  <si>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</si>
  <si>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</si>
  <si>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</si>
  <si>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</si>
  <si>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</si>
  <si>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</si>
  <si>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</si>
  <si>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</si>
  <si>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</si>
  <si>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</si>
  <si>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</si>
  <si>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</si>
  <si>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</si>
  <si>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</si>
  <si>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</si>
  <si>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</si>
  <si>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</si>
  <si>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</si>
  <si>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</si>
  <si>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</si>
  <si>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</si>
  <si>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</si>
  <si>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</si>
  <si>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</si>
  <si>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</si>
  <si>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</si>
  <si>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</si>
  <si>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</si>
  <si>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</si>
  <si>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</si>
  <si>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</si>
  <si>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</si>
  <si>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</si>
  <si>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</si>
  <si>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</si>
  <si>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</si>
  <si>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</si>
  <si>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</si>
  <si>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</si>
  <si>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</si>
  <si>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</si>
  <si>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</si>
  <si>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</si>
  <si>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</si>
  <si>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</si>
  <si>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</si>
  <si>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</si>
  <si>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</si>
  <si>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</si>
  <si>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</si>
  <si>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</si>
  <si>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</si>
  <si>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</si>
  <si>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</si>
  <si>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</si>
  <si>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</si>
  <si>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</si>
  <si>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</si>
  <si>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</si>
  <si>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</si>
  <si>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</si>
  <si>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</si>
  <si>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</si>
  <si>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</si>
  <si>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</si>
  <si>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</si>
  <si>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</si>
  <si>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</si>
  <si>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</si>
  <si>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</si>
  <si>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</si>
  <si>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</si>
  <si>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</si>
  <si>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</si>
  <si>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</si>
  <si>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</si>
  <si>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</si>
  <si>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</si>
  <si>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</si>
  <si>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</si>
  <si>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</si>
  <si>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</si>
  <si>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</si>
  <si>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</si>
  <si>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</si>
  <si>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</si>
  <si>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</si>
  <si>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</si>
  <si>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</si>
  <si>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</si>
  <si>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</si>
  <si>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</si>
  <si>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</si>
  <si>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</si>
  <si>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</si>
  <si>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</si>
  <si>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</si>
  <si>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</si>
  <si>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</si>
  <si>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</si>
  <si>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</si>
  <si>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</si>
  <si>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</si>
  <si>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</si>
  <si>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</si>
  <si>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</si>
  <si>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</si>
  <si>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</si>
  <si>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</si>
  <si>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</si>
  <si>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</si>
  <si>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</si>
  <si>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</si>
  <si>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</si>
  <si>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</si>
  <si>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</si>
  <si>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</si>
  <si>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</si>
  <si>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</si>
  <si>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</si>
  <si>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</si>
  <si>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</si>
  <si>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</si>
  <si>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</si>
  <si>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</si>
  <si>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</si>
  <si>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</si>
  <si>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</si>
  <si>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</si>
  <si>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</si>
  <si>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</si>
  <si>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</si>
  <si>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</si>
  <si>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</si>
  <si>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</si>
  <si>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</si>
  <si>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</si>
  <si>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</si>
  <si>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</si>
  <si>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</si>
  <si>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</si>
  <si>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</si>
  <si>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</si>
  <si>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</si>
  <si>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</si>
  <si>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</si>
  <si>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</si>
  <si>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</si>
  <si>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</si>
  <si>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</si>
  <si>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</si>
  <si>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</si>
  <si>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</si>
  <si>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</si>
  <si>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</si>
  <si>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</si>
  <si>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</si>
  <si>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</si>
  <si>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</si>
  <si>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</si>
  <si>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</si>
  <si>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</si>
  <si>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</si>
  <si>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</si>
  <si>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</si>
  <si>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</si>
  <si>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</si>
  <si>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</si>
  <si>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</si>
  <si>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</si>
  <si>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</si>
  <si>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</si>
  <si>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</si>
  <si>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</si>
  <si>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</si>
  <si>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</si>
  <si>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</si>
  <si>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</si>
  <si>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</si>
  <si>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</si>
  <si>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</si>
  <si>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</si>
  <si>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</si>
  <si>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</si>
  <si>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</si>
  <si>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</si>
  <si>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</si>
  <si>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</si>
  <si>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</si>
  <si>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</si>
  <si>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</si>
  <si>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</si>
  <si>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</si>
  <si>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</si>
  <si>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</si>
  <si>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</si>
  <si>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</si>
  <si>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</si>
  <si>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</si>
  <si>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</si>
  <si>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</si>
  <si>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</si>
  <si>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</si>
  <si>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</si>
  <si>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</si>
  <si>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</si>
  <si>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</si>
  <si>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</si>
  <si>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</si>
  <si>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</si>
  <si>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</si>
  <si>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</si>
  <si>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</si>
  <si>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</si>
  <si>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</si>
  <si>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</si>
  <si>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</si>
  <si>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</si>
  <si>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</si>
  <si>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</si>
  <si>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</si>
  <si>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</si>
  <si>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</si>
  <si>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</si>
  <si>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</si>
  <si>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</si>
  <si>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</si>
  <si>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</si>
  <si>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</si>
  <si>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</si>
  <si>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</si>
  <si>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</si>
  <si>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</si>
  <si>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</si>
  <si>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</si>
  <si>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</si>
  <si>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</si>
  <si>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</si>
  <si>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</si>
  <si>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</si>
  <si>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</si>
  <si>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</si>
  <si>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</si>
  <si>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</si>
  <si>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</si>
  <si>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</si>
  <si>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</si>
  <si>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</si>
  <si>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</si>
  <si>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</si>
  <si>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</si>
  <si>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</si>
  <si>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</si>
  <si>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</si>
  <si>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</si>
  <si>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</si>
  <si>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</si>
  <si>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</si>
  <si>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</si>
  <si>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</si>
  <si>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</si>
  <si>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</si>
  <si>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</si>
  <si>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</si>
  <si>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</si>
  <si>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</si>
  <si>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</si>
  <si>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</si>
  <si>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</si>
  <si>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</si>
  <si>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</si>
  <si>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</si>
  <si>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</si>
  <si>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</si>
  <si>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</si>
  <si>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</si>
  <si>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</si>
  <si>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</si>
  <si>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</si>
  <si>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</si>
  <si>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</si>
  <si>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</si>
  <si>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</si>
  <si>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</si>
  <si>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</si>
  <si>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</si>
  <si>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</si>
  <si>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</si>
  <si>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</si>
  <si>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</si>
  <si>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</si>
  <si>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</si>
  <si>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</si>
  <si>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</si>
  <si>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</si>
  <si>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</si>
  <si>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</si>
  <si>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</si>
  <si>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</si>
  <si>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</si>
  <si>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</si>
  <si>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</si>
  <si>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</si>
  <si>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</si>
  <si>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</si>
  <si>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</si>
  <si>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</si>
  <si>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</si>
  <si>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</si>
  <si>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</si>
  <si>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</si>
  <si>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</si>
  <si>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</si>
  <si>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</si>
  <si>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</si>
  <si>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</si>
  <si>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</si>
  <si>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</si>
  <si>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</si>
  <si>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</si>
  <si>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</si>
  <si>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</si>
  <si>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</si>
  <si>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</si>
  <si>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</si>
  <si>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</si>
  <si>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</si>
  <si>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</si>
  <si>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</si>
  <si>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</si>
  <si>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</si>
  <si>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</si>
  <si>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</si>
  <si>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</si>
  <si>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</si>
  <si>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</si>
  <si>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</si>
  <si>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</si>
  <si>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</si>
  <si>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</si>
  <si>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</si>
  <si>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</si>
  <si>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</si>
  <si>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</si>
  <si>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</si>
  <si>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</si>
  <si>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</si>
  <si>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</si>
  <si>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</si>
  <si>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</si>
  <si>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</si>
  <si>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</si>
  <si>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</si>
  <si>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</si>
  <si>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</si>
  <si>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</si>
  <si>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</si>
  <si>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</si>
  <si>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</si>
  <si>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</si>
  <si>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</si>
  <si>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</si>
  <si>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</si>
  <si>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</si>
  <si>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</si>
  <si>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</si>
  <si>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</si>
  <si>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</si>
  <si>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</si>
  <si>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</si>
  <si>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</si>
  <si>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</si>
  <si>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</si>
  <si>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</si>
  <si>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</si>
  <si>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</si>
  <si>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</si>
  <si>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</si>
  <si>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</si>
  <si>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</si>
  <si>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</si>
  <si>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</si>
  <si>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</si>
  <si>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</si>
  <si>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</si>
  <si>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</si>
  <si>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</si>
  <si>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</si>
  <si>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</si>
  <si>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</si>
  <si>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</si>
  <si>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</si>
  <si>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</si>
  <si>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</si>
  <si>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</si>
  <si>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</si>
  <si>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</si>
  <si>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</si>
  <si>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</si>
  <si>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</si>
  <si>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</si>
  <si>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</si>
  <si>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</si>
  <si>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</si>
  <si>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</si>
  <si>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</si>
  <si>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</si>
  <si>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</si>
  <si>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</si>
  <si>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</si>
  <si>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</si>
  <si>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</si>
  <si>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</si>
  <si>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</si>
  <si>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</si>
  <si>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</si>
  <si>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</si>
  <si>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</si>
  <si>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</si>
  <si>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</si>
  <si>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</si>
  <si>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</si>
  <si>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</si>
  <si>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</si>
  <si>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</si>
  <si>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</si>
  <si>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</si>
  <si>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</si>
  <si>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</si>
  <si>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</si>
  <si>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</si>
  <si>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</si>
  <si>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</si>
  <si>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</si>
  <si>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</si>
  <si>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</si>
  <si>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</si>
  <si>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</si>
  <si>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</si>
  <si>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</si>
  <si>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</si>
  <si>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</si>
  <si>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</si>
  <si>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</si>
  <si>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</si>
  <si>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</si>
  <si>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</si>
  <si>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</si>
  <si>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</si>
  <si>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</si>
  <si>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</si>
  <si>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</si>
  <si>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</si>
  <si>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</si>
  <si>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</si>
  <si>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</si>
  <si>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</si>
  <si>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</si>
  <si>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</si>
  <si>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</si>
  <si>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</si>
  <si>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</si>
  <si>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</si>
  <si>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</si>
  <si>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</si>
  <si>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</si>
  <si>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</si>
  <si>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</si>
  <si>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</si>
  <si>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</si>
  <si>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</si>
  <si>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</si>
  <si>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</si>
  <si>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</si>
  <si>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</si>
  <si>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</si>
  <si>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</si>
  <si>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</si>
  <si>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</si>
  <si>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</si>
  <si>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</si>
  <si>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</si>
  <si>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</si>
  <si>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</si>
  <si>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</si>
  <si>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</si>
  <si>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</si>
  <si>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</si>
  <si>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</si>
  <si>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</si>
  <si>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</si>
  <si>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</si>
  <si>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</si>
  <si>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</si>
  <si>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</si>
  <si>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</si>
  <si>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</si>
  <si>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</si>
  <si>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</si>
  <si>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</si>
  <si>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</si>
  <si>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</si>
  <si>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</si>
  <si>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</si>
  <si>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</si>
  <si>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</si>
  <si>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</si>
  <si>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</si>
  <si>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</si>
  <si>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</si>
  <si>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</si>
  <si>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</si>
  <si>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</si>
  <si>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</si>
  <si>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</si>
  <si>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</si>
  <si>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</si>
  <si>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</si>
  <si>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</si>
  <si>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</si>
  <si>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</si>
  <si>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</si>
  <si>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</si>
  <si>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</si>
  <si>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</si>
  <si>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</si>
  <si>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</si>
  <si>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</si>
  <si>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</si>
  <si>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</si>
  <si>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</si>
  <si>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</si>
  <si>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</si>
  <si>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</si>
  <si>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</si>
  <si>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</si>
  <si>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</si>
  <si>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</si>
  <si>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</si>
  <si>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</si>
  <si>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</si>
  <si>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</si>
  <si>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</si>
  <si>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</si>
  <si>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</si>
  <si>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</si>
  <si>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</si>
  <si>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</si>
  <si>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</si>
  <si>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</si>
  <si>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</si>
  <si>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</si>
  <si>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</si>
  <si>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</si>
  <si>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</si>
  <si>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</si>
  <si>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</si>
  <si>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</si>
  <si>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</si>
  <si>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</si>
  <si>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</si>
  <si>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</si>
  <si>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</si>
  <si>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</si>
  <si>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</si>
  <si>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</si>
  <si>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</si>
  <si>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</si>
  <si>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</si>
  <si>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</si>
  <si>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</si>
  <si>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</si>
  <si>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</si>
  <si>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</si>
  <si>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</si>
  <si>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</si>
  <si>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</si>
  <si>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</si>
  <si>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</si>
  <si>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</si>
  <si>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</si>
  <si>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</si>
  <si>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</si>
  <si>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</si>
  <si>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</si>
  <si>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</si>
  <si>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</si>
  <si>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</si>
  <si>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</si>
  <si>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</si>
  <si>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</si>
  <si>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</si>
  <si>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</si>
  <si>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</si>
  <si>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</si>
  <si>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</si>
  <si>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</si>
  <si>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</si>
  <si>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</si>
  <si>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</si>
  <si>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</si>
  <si>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</si>
  <si>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</si>
  <si>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</si>
  <si>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</si>
  <si>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</si>
  <si>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</si>
  <si>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</si>
  <si>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</si>
  <si>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</si>
  <si>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</si>
  <si>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</si>
  <si>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</si>
  <si>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</si>
  <si>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</si>
  <si>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</si>
  <si>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</si>
  <si>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</si>
  <si>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</si>
  <si>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</si>
  <si>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</si>
  <si>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</si>
  <si>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</si>
  <si>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</si>
  <si>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</si>
  <si>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</si>
  <si>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</si>
  <si>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</si>
  <si>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</si>
  <si>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</si>
  <si>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</si>
  <si>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</si>
  <si>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</si>
  <si>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</si>
  <si>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</si>
  <si>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</si>
  <si>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</si>
  <si>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</si>
  <si>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</si>
  <si>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</si>
  <si>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</si>
  <si>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</si>
  <si>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</si>
  <si>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</si>
  <si>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</si>
  <si>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</si>
  <si>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</si>
  <si>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</si>
  <si>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</si>
  <si>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</si>
  <si>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</si>
  <si>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</si>
  <si>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</si>
  <si>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</si>
  <si>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</si>
  <si>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</si>
  <si>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</si>
  <si>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</si>
  <si>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</si>
  <si>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</si>
  <si>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</si>
  <si>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</si>
  <si>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</si>
  <si>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</si>
  <si>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</si>
  <si>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</si>
  <si>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</si>
  <si>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</si>
  <si>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</si>
  <si>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</si>
  <si>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</si>
  <si>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</si>
  <si>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</si>
  <si>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</si>
  <si>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</si>
  <si>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</si>
  <si>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</si>
  <si>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</si>
  <si>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</si>
  <si>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</si>
  <si>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</si>
  <si>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</si>
  <si>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</si>
  <si>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</si>
  <si>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</si>
  <si>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</si>
  <si>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</si>
  <si>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</si>
  <si>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</si>
  <si>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</si>
  <si>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</si>
  <si>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</si>
  <si>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</si>
  <si>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</si>
  <si>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</si>
  <si>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</si>
  <si>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</si>
  <si>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</si>
  <si>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</si>
  <si>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</si>
  <si>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</si>
  <si>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</si>
  <si>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</si>
  <si>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</si>
  <si>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</si>
  <si>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</si>
  <si>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</si>
  <si>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</si>
  <si>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</si>
  <si>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</si>
  <si>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</si>
  <si>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</si>
  <si>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</si>
  <si>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</si>
  <si>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</si>
  <si>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</si>
  <si>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</si>
  <si>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</si>
  <si>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</si>
  <si>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</si>
  <si>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</si>
  <si>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</si>
  <si>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</si>
  <si>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</si>
  <si>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</si>
  <si>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</si>
  <si>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</si>
  <si>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</si>
  <si>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</si>
  <si>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</si>
  <si>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</si>
  <si>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</si>
  <si>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</si>
  <si>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</si>
  <si>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</si>
  <si>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</si>
  <si>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</si>
  <si>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</si>
  <si>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</si>
  <si>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</si>
  <si>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</si>
  <si>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</si>
  <si>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</si>
  <si>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</si>
  <si>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</si>
  <si>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</si>
  <si>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</si>
  <si>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</si>
  <si>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</si>
  <si>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</si>
  <si>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</si>
  <si>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</si>
  <si>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</si>
  <si>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</si>
  <si>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</si>
  <si>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</si>
  <si>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</si>
  <si>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</si>
  <si>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</si>
  <si>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</si>
  <si>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</si>
  <si>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</si>
  <si>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</si>
  <si>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</si>
  <si>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</si>
  <si>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</si>
  <si>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</si>
  <si>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</si>
  <si>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</si>
  <si>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</si>
  <si>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</si>
  <si>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</si>
  <si>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</si>
  <si>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</si>
  <si>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</si>
  <si>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</si>
  <si>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</si>
  <si>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</si>
  <si>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</si>
  <si>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</si>
  <si>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</si>
  <si>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</si>
  <si>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</si>
  <si>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</si>
  <si>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</si>
  <si>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</si>
  <si>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</si>
  <si>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</si>
  <si>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</si>
  <si>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</si>
  <si>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</si>
  <si>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</si>
  <si>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</si>
  <si>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</si>
  <si>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</si>
  <si>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</si>
  <si>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</si>
  <si>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</si>
  <si>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</si>
  <si>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</si>
  <si>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</si>
  <si>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</si>
  <si>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</si>
  <si>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</si>
  <si>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</si>
  <si>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</si>
  <si>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</si>
  <si>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</si>
  <si>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</si>
  <si>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</si>
  <si>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</si>
  <si>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</si>
  <si>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</si>
  <si>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</si>
  <si>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</si>
  <si>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</si>
  <si>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</si>
  <si>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</si>
  <si>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</si>
  <si>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</si>
  <si>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</si>
  <si>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</si>
  <si>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</si>
  <si>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</si>
  <si>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</si>
  <si>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</si>
  <si>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</si>
  <si>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</si>
  <si>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</si>
  <si>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</si>
  <si>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</si>
  <si>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</si>
  <si>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</si>
  <si>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</si>
  <si>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</si>
  <si>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</si>
  <si>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</si>
  <si>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</si>
  <si>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</si>
  <si>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</si>
  <si>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</si>
  <si>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</si>
  <si>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</si>
  <si>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</si>
  <si>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</si>
  <si>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</si>
  <si>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</si>
  <si>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</si>
  <si>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</si>
  <si>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</si>
  <si>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</si>
  <si>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</si>
  <si>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</si>
  <si>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</si>
  <si>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</si>
  <si>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</si>
  <si>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</si>
  <si>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</si>
  <si>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</si>
  <si>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</si>
  <si>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</si>
  <si>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</si>
  <si>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</si>
  <si>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</si>
  <si>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</si>
  <si>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</si>
  <si>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</si>
  <si>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</si>
  <si>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</si>
  <si>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</si>
  <si>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</si>
  <si>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</si>
  <si>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</si>
  <si>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</si>
  <si>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</si>
  <si>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</si>
  <si>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</si>
  <si>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</si>
  <si>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</si>
  <si>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</si>
  <si>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</si>
  <si>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</si>
  <si>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</si>
  <si>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</si>
  <si>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</si>
  <si>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</si>
  <si>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</si>
  <si>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</si>
  <si>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</si>
  <si>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</si>
  <si>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</si>
  <si>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</si>
  <si>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</si>
  <si>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</si>
  <si>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</si>
  <si>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</si>
  <si>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</si>
  <si>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</si>
  <si>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</si>
  <si>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</si>
  <si>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</si>
  <si>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</si>
  <si>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</si>
  <si>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</si>
  <si>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</si>
  <si>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</si>
  <si>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</si>
  <si>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</si>
  <si>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</si>
  <si>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</si>
  <si>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</si>
  <si>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</si>
  <si>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</si>
  <si>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</si>
  <si>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</si>
  <si>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</si>
  <si>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</si>
  <si>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</si>
  <si>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</si>
  <si>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</si>
  <si>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</si>
  <si>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</si>
  <si>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</si>
  <si>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</si>
  <si>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</si>
  <si>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</si>
  <si>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</si>
  <si>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</si>
  <si>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</si>
  <si>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</si>
  <si>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</si>
  <si>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</si>
  <si>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</si>
  <si>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</si>
  <si>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</si>
  <si>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</si>
  <si>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</si>
  <si>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</si>
  <si>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</si>
  <si>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</si>
  <si>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</si>
  <si>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</si>
  <si>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</si>
  <si>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</si>
  <si>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</si>
  <si>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</si>
  <si>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</si>
  <si>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</si>
  <si>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</si>
  <si>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</si>
  <si>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</si>
  <si>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</si>
  <si>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</si>
  <si>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</si>
  <si>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</si>
  <si>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</si>
  <si>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</si>
  <si>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</si>
  <si>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</si>
  <si>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</si>
  <si>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</si>
  <si>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</si>
  <si>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</si>
  <si>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</si>
  <si>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</si>
  <si>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</si>
  <si>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</si>
  <si>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</si>
  <si>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</si>
  <si>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</si>
  <si>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</si>
  <si>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</si>
  <si>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</si>
  <si>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</si>
  <si>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</si>
  <si>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</si>
  <si>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</si>
  <si>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</si>
  <si>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</si>
  <si>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</si>
  <si>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</si>
  <si>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</si>
  <si>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</si>
  <si>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</si>
  <si>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</si>
  <si>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</si>
  <si>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</si>
  <si>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</si>
  <si>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</si>
  <si>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</si>
  <si>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</si>
  <si>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</si>
  <si>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</si>
  <si>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</si>
  <si>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</si>
  <si>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</si>
  <si>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</si>
  <si>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</si>
  <si>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</si>
  <si>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</si>
  <si>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</si>
  <si>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</si>
  <si>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</si>
  <si>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</si>
  <si>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</si>
  <si>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</si>
  <si>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</si>
  <si>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</si>
  <si>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</si>
  <si>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</si>
  <si>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</si>
  <si>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</si>
  <si>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</si>
  <si>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</si>
  <si>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</si>
  <si>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</si>
  <si>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</si>
  <si>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</si>
  <si>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</si>
  <si>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</si>
  <si>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</si>
  <si>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</si>
  <si>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</si>
  <si>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</si>
  <si>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</si>
  <si>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</si>
  <si>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</si>
  <si>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</si>
  <si>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</si>
  <si>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</si>
  <si>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</si>
  <si>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</si>
  <si>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</si>
  <si>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</si>
  <si>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</si>
  <si>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</si>
  <si>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</si>
  <si>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</si>
  <si>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</si>
  <si>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</si>
  <si>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</si>
  <si>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</si>
  <si>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</si>
  <si>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</si>
  <si>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</si>
  <si>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</si>
  <si>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</si>
  <si>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</si>
  <si>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</si>
  <si>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</si>
  <si>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</si>
  <si>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</si>
  <si>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</si>
  <si>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</si>
  <si>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</si>
  <si>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</si>
  <si>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</si>
  <si>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</si>
  <si>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</si>
  <si>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</si>
  <si>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</si>
  <si>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</si>
  <si>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</si>
  <si>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</si>
  <si>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</si>
  <si>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</si>
  <si>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</si>
  <si>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</si>
  <si>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</si>
  <si>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</si>
  <si>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</si>
  <si>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</si>
  <si>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</si>
  <si>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</si>
  <si>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</si>
  <si>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</si>
  <si>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</si>
  <si>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</si>
  <si>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</si>
  <si>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</si>
  <si>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</si>
  <si>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</si>
  <si>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</si>
  <si>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</si>
  <si>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</si>
  <si>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</si>
  <si>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</si>
  <si>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</si>
  <si>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</si>
  <si>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</si>
  <si>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</si>
  <si>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</si>
  <si>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</si>
  <si>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</si>
  <si>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</si>
  <si>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</si>
  <si>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</si>
  <si>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</si>
  <si>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</si>
  <si>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</si>
  <si>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</si>
  <si>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</si>
  <si>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</si>
  <si>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</si>
  <si>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</si>
  <si>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</si>
  <si>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</si>
  <si>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</si>
  <si>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</si>
  <si>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</si>
  <si>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</si>
  <si>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</si>
  <si>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</si>
  <si>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</si>
  <si>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</si>
  <si>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</si>
  <si>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</si>
  <si>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</si>
  <si>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</si>
  <si>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</si>
  <si>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</si>
  <si>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</si>
  <si>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</si>
  <si>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</si>
  <si>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</si>
  <si>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</si>
  <si>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</si>
  <si>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</si>
  <si>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</si>
  <si>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</si>
  <si>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</si>
  <si>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</si>
  <si>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</si>
  <si>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</si>
  <si>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</si>
  <si>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</si>
  <si>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</si>
  <si>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</si>
  <si>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</si>
  <si>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</si>
  <si>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</si>
  <si>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</si>
  <si>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</si>
  <si>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</si>
  <si>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</si>
  <si>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</si>
  <si>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</si>
  <si>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</si>
  <si>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</si>
  <si>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</si>
  <si>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</si>
  <si>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</si>
  <si>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</si>
  <si>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</si>
  <si>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</si>
  <si>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</si>
  <si>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</si>
  <si>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</si>
  <si>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</si>
  <si>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</si>
  <si>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</si>
  <si>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</si>
  <si>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</si>
  <si>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</si>
  <si>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</si>
  <si>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</si>
  <si>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</si>
  <si>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</si>
  <si>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</si>
  <si>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</si>
  <si>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</si>
  <si>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</si>
  <si>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</si>
  <si>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</si>
  <si>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</si>
  <si>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</si>
  <si>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</si>
  <si>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</si>
  <si>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</si>
  <si>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</si>
  <si>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</si>
  <si>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</si>
  <si>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</si>
  <si>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</si>
  <si>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</si>
  <si>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</si>
  <si>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</si>
  <si>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</si>
  <si>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</si>
  <si>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</si>
  <si>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</si>
  <si>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</si>
  <si>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</si>
  <si>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</si>
  <si>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</si>
  <si>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</si>
  <si>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</si>
  <si>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</si>
  <si>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</si>
  <si>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</si>
  <si>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</si>
  <si>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</si>
  <si>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</si>
  <si>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</si>
  <si>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</si>
  <si>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</si>
  <si>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</si>
  <si>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</si>
  <si>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</si>
  <si>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</si>
  <si>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</si>
  <si>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</si>
  <si>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</si>
  <si>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</si>
  <si>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</si>
  <si>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</si>
  <si>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</si>
  <si>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</si>
  <si>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</si>
  <si>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</si>
  <si>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</si>
  <si>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</si>
  <si>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</si>
  <si>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</si>
  <si>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</si>
  <si>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</si>
  <si>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</si>
  <si>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</si>
  <si>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</si>
  <si>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</si>
  <si>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</si>
  <si>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</si>
  <si>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</si>
  <si>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</si>
  <si>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</si>
  <si>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</si>
  <si>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</si>
  <si>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</si>
  <si>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</si>
  <si>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</si>
  <si>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</si>
  <si>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</si>
  <si>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</si>
  <si>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</si>
  <si>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</si>
  <si>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</si>
  <si>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</si>
  <si>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</si>
  <si>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</si>
  <si>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</si>
  <si>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</si>
  <si>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</si>
  <si>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</si>
  <si>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</si>
  <si>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</si>
  <si>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</si>
  <si>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</si>
  <si>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</si>
  <si>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</si>
  <si>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</si>
  <si>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</si>
  <si>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</si>
  <si>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</si>
  <si>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</si>
  <si>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</si>
  <si>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</si>
  <si>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</si>
  <si>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</si>
  <si>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</si>
  <si>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</si>
  <si>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</si>
  <si>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</si>
  <si>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</si>
  <si>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</si>
  <si>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</si>
  <si>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</si>
  <si>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</si>
  <si>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</si>
  <si>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</si>
  <si>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</si>
  <si>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</si>
  <si>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</si>
  <si>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</si>
  <si>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</si>
  <si>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</si>
  <si>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</si>
  <si>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</si>
  <si>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</si>
  <si>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</si>
  <si>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</si>
  <si>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</si>
  <si>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</si>
  <si>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</si>
  <si>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</si>
  <si>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</si>
  <si>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</si>
  <si>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</si>
  <si>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</si>
  <si>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</si>
  <si>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</si>
  <si>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</si>
  <si>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</si>
  <si>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</si>
  <si>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</si>
  <si>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</si>
  <si>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</si>
  <si>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</si>
  <si>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</si>
  <si>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</si>
  <si>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</si>
  <si>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</si>
  <si>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</si>
  <si>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</si>
  <si>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</si>
  <si>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</si>
  <si>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</si>
  <si>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</si>
  <si>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</si>
  <si>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</si>
  <si>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</si>
  <si>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</si>
  <si>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</si>
  <si>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</si>
  <si>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</si>
  <si>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</si>
  <si>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</si>
  <si>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</si>
  <si>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</si>
  <si>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</si>
  <si>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</si>
  <si>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</si>
  <si>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</si>
  <si>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</si>
  <si>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</si>
  <si>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</si>
  <si>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</si>
  <si>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</si>
  <si>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</si>
  <si>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</si>
  <si>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</si>
  <si>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</si>
  <si>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</si>
  <si>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</si>
  <si>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</si>
  <si>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</si>
  <si>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</si>
  <si>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</si>
  <si>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</si>
  <si>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</si>
  <si>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</si>
  <si>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</si>
  <si>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</si>
  <si>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</si>
  <si>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</si>
  <si>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</si>
  <si>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</si>
  <si>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</si>
  <si>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</si>
  <si>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</si>
  <si>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</si>
  <si>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</si>
  <si>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</si>
  <si>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</si>
  <si>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</si>
  <si>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</si>
  <si>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</si>
  <si>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</si>
  <si>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</si>
  <si>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</si>
  <si>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</si>
  <si>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</si>
  <si>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</si>
  <si>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</si>
  <si>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</si>
  <si>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</si>
  <si>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</si>
  <si>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</si>
  <si>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</si>
  <si>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</si>
  <si>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</si>
  <si>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</si>
  <si>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</si>
  <si>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</si>
  <si>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</si>
  <si>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</si>
  <si>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</si>
  <si>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</si>
  <si>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</si>
  <si>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</si>
  <si>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</si>
  <si>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</si>
  <si>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</si>
  <si>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</si>
  <si>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</si>
  <si>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</si>
  <si>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</si>
  <si>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</si>
  <si>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</si>
  <si>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</si>
  <si>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</si>
  <si>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</si>
  <si>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</si>
  <si>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</si>
  <si>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</si>
  <si>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</si>
  <si>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</si>
  <si>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</si>
  <si>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</si>
  <si>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</si>
  <si>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</si>
  <si>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</si>
  <si>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</si>
  <si>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</si>
  <si>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</si>
  <si>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</si>
  <si>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</si>
  <si>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</si>
  <si>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</si>
  <si>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</si>
  <si>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</si>
  <si>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</si>
  <si>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</si>
  <si>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</si>
  <si>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</si>
  <si>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</si>
  <si>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</si>
  <si>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</si>
  <si>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</si>
  <si>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</si>
  <si>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</si>
  <si>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</si>
  <si>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</si>
  <si>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</si>
  <si>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</si>
  <si>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</si>
  <si>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</si>
  <si>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</si>
  <si>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</si>
  <si>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</si>
  <si>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</si>
  <si>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</si>
  <si>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</si>
  <si>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</si>
  <si>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</si>
  <si>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</si>
  <si>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</si>
  <si>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</si>
  <si>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</si>
  <si>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</si>
  <si>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</si>
  <si>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</si>
  <si>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</si>
  <si>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</si>
  <si>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</si>
  <si>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</si>
  <si>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</si>
  <si>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</si>
  <si>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</si>
  <si>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</si>
  <si>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</si>
  <si>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</si>
  <si>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</si>
  <si>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</si>
  <si>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</si>
  <si>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</si>
  <si>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</si>
  <si>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</si>
  <si>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</si>
  <si>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</si>
  <si>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</si>
  <si>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</si>
  <si>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</si>
  <si>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</si>
  <si>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</si>
  <si>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</si>
  <si>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</si>
  <si>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</si>
  <si>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</si>
  <si>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</si>
  <si>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</si>
  <si>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</si>
  <si>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</si>
  <si>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</si>
  <si>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</si>
  <si>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</si>
  <si>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</si>
  <si>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</si>
  <si>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</si>
  <si>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</si>
  <si>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</si>
  <si>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</si>
  <si>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</si>
  <si>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</si>
  <si>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</si>
  <si>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</si>
  <si>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</si>
  <si>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</si>
  <si>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</si>
  <si>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</si>
  <si>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</si>
  <si>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</si>
  <si>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</si>
  <si>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</si>
  <si>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</si>
  <si>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</si>
  <si>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</si>
  <si>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</si>
  <si>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</si>
  <si>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</si>
  <si>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</si>
  <si>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</si>
  <si>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</si>
  <si>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</si>
  <si>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</si>
  <si>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</si>
  <si>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</si>
  <si>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</si>
  <si>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</si>
  <si>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</si>
  <si>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</si>
  <si>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</si>
  <si>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</si>
  <si>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</si>
  <si>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</si>
  <si>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</si>
  <si>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</si>
  <si>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</si>
  <si>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</si>
  <si>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</si>
  <si>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</si>
  <si>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</si>
  <si>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</si>
  <si>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</si>
  <si>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</si>
  <si>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</si>
  <si>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</si>
  <si>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</si>
  <si>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</si>
  <si>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</si>
  <si>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</si>
  <si>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</si>
  <si>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</si>
  <si>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</si>
  <si>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</si>
  <si>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</si>
  <si>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</si>
  <si>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</si>
  <si>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</si>
  <si>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</si>
  <si>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</si>
  <si>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</si>
  <si>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</si>
  <si>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</si>
  <si>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</si>
  <si>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</si>
  <si>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</si>
  <si>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</si>
  <si>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</si>
  <si>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</si>
  <si>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</si>
  <si>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</si>
  <si>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</si>
  <si>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</si>
  <si>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</si>
  <si>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</si>
  <si>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</si>
  <si>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</si>
  <si>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</si>
  <si>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</si>
  <si>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</si>
  <si>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</si>
  <si>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</si>
  <si>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</si>
  <si>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</si>
  <si>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</si>
  <si>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</si>
  <si>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</si>
  <si>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</si>
  <si>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</si>
  <si>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</si>
  <si>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</si>
  <si>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</si>
  <si>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</si>
  <si>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</si>
  <si>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</si>
  <si>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</si>
  <si>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</si>
  <si>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</si>
  <si>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</si>
  <si>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</si>
  <si>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</si>
  <si>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</si>
  <si>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</si>
  <si>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</si>
  <si>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</si>
  <si>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</si>
  <si>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</si>
  <si>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</si>
  <si>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</si>
  <si>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</si>
  <si>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</si>
  <si>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</si>
  <si>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</si>
  <si>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</si>
  <si>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</si>
  <si>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</si>
  <si>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</si>
  <si>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</si>
  <si>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</si>
  <si>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</si>
  <si>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</si>
  <si>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</si>
  <si>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</si>
  <si>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</si>
  <si>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</si>
  <si>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</si>
  <si>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</si>
  <si>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</si>
  <si>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</si>
  <si>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</si>
  <si>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</si>
  <si>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</si>
  <si>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</si>
  <si>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</si>
  <si>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</si>
  <si>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</si>
  <si>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</si>
  <si>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</si>
  <si>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</si>
  <si>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</si>
  <si>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</si>
  <si>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</si>
  <si>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</si>
  <si>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</si>
  <si>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</si>
  <si>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</si>
  <si>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</si>
  <si>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</si>
  <si>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</si>
  <si>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</si>
  <si>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</si>
  <si>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</si>
  <si>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</si>
  <si>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</si>
  <si>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</si>
  <si>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</si>
  <si>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</si>
  <si>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</si>
  <si>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</si>
  <si>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</si>
  <si>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</si>
  <si>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</si>
  <si>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</si>
  <si>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</si>
  <si>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</si>
  <si>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</si>
  <si>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</si>
  <si>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</si>
  <si>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</si>
  <si>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</si>
  <si>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</si>
  <si>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</si>
  <si>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</si>
  <si>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</si>
  <si>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</si>
  <si>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</si>
  <si>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</si>
  <si>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</si>
  <si>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</si>
  <si>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</si>
  <si>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</si>
  <si>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</si>
  <si>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</si>
  <si>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</si>
  <si>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</si>
  <si>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</si>
  <si>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</si>
  <si>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</si>
  <si>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</si>
  <si>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</si>
  <si>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</si>
  <si>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</si>
  <si>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</si>
  <si>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</si>
  <si>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</si>
  <si>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</si>
  <si>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</si>
  <si>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</si>
  <si>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</si>
  <si>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</si>
  <si>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</si>
  <si>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</si>
  <si>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</si>
  <si>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</si>
  <si>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</si>
  <si>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</si>
  <si>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</si>
  <si>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</si>
  <si>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</si>
  <si>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</si>
  <si>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</si>
  <si>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</si>
  <si>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</si>
  <si>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</si>
  <si>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</si>
  <si>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</si>
  <si>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</si>
  <si>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</si>
  <si>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</si>
  <si>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</si>
  <si>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</si>
  <si>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</si>
  <si>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</si>
  <si>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</si>
  <si>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</si>
  <si>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</si>
  <si>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</si>
  <si>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</si>
  <si>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</si>
  <si>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</si>
  <si>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</si>
  <si>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</si>
  <si>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</si>
  <si>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</si>
  <si>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</si>
  <si>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</si>
  <si>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</si>
  <si>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</si>
  <si>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</si>
  <si>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</si>
  <si>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</si>
  <si>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</si>
  <si>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</si>
  <si>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</si>
  <si>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</si>
  <si>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</si>
  <si>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</si>
  <si>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</si>
  <si>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</si>
  <si>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</si>
  <si>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</si>
  <si>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</si>
  <si>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</si>
  <si>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</si>
  <si>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</si>
  <si>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</si>
  <si>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</si>
  <si>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</si>
  <si>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</si>
  <si>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</si>
  <si>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</si>
  <si>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</si>
  <si>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</si>
  <si>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</si>
  <si>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</si>
  <si>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</si>
  <si>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</si>
  <si>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</si>
  <si>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</si>
  <si>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</si>
  <si>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</si>
  <si>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</si>
  <si>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</si>
  <si>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</si>
  <si>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</si>
  <si>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</si>
  <si>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</si>
  <si>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</si>
  <si>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</si>
  <si>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</si>
  <si>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</si>
  <si>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</si>
  <si>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</si>
  <si>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</si>
  <si>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</si>
  <si>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</si>
  <si>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</si>
  <si>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</si>
  <si>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</si>
  <si>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</si>
  <si>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</si>
  <si>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</si>
  <si>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</si>
  <si>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</si>
  <si>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</si>
  <si>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</si>
  <si>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</si>
  <si>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</si>
  <si>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</si>
  <si>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</si>
  <si>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</si>
  <si>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</si>
  <si>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</si>
  <si>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</si>
  <si>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</si>
  <si>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</si>
  <si>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</si>
  <si>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</si>
  <si>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</si>
  <si>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</si>
  <si>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</si>
  <si>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</si>
  <si>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</si>
  <si>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</si>
  <si>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</si>
  <si>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</si>
  <si>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</si>
  <si>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</si>
  <si>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</si>
  <si>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</si>
  <si>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</si>
  <si>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</si>
  <si>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</si>
  <si>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</si>
  <si>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</si>
  <si>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</si>
  <si>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</si>
  <si>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</si>
  <si>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</si>
  <si>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</si>
  <si>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</si>
  <si>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</si>
  <si>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</si>
  <si>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</si>
  <si>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</si>
  <si>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</si>
  <si>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</si>
  <si>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</si>
  <si>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</si>
  <si>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</si>
  <si>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</si>
  <si>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</si>
  <si>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</si>
  <si>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</si>
  <si>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</si>
  <si>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</si>
  <si>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</si>
  <si>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</si>
  <si>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</si>
  <si>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</si>
  <si>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</si>
  <si>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</si>
  <si>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</si>
  <si>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</si>
  <si>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</si>
  <si>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</si>
  <si>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</si>
  <si>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</si>
  <si>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</si>
  <si>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</si>
  <si>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</si>
  <si>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</si>
  <si>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</si>
  <si>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</si>
  <si>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</si>
  <si>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</si>
  <si>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</si>
  <si>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</si>
  <si>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</si>
  <si>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</si>
  <si>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</si>
  <si>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</si>
  <si>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</si>
  <si>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</si>
  <si>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</si>
  <si>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</si>
  <si>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</si>
  <si>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</si>
  <si>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</si>
  <si>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</si>
  <si>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</si>
  <si>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</si>
  <si>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</si>
  <si>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</si>
  <si>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</si>
  <si>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</si>
  <si>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</si>
  <si>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</si>
  <si>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</si>
  <si>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</si>
  <si>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</si>
  <si>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</si>
  <si>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</si>
  <si>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</si>
  <si>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</si>
  <si>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</si>
  <si>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</si>
  <si>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</si>
  <si>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</si>
  <si>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</si>
  <si>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</si>
  <si>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</si>
  <si>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</si>
  <si>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</si>
  <si>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</si>
  <si>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</si>
  <si>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</si>
  <si>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</si>
  <si>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</si>
  <si>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</si>
  <si>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</si>
  <si>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</si>
  <si>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</si>
  <si>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</si>
  <si>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</si>
  <si>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</si>
  <si>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</si>
  <si>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</si>
  <si>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</si>
  <si>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</si>
  <si>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</si>
  <si>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</si>
  <si>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</si>
  <si>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</si>
  <si>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</si>
  <si>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</si>
  <si>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</si>
  <si>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</si>
  <si>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</si>
  <si>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</si>
  <si>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</si>
  <si>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</si>
  <si>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</si>
  <si>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</si>
  <si>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</si>
  <si>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</si>
  <si>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</si>
  <si>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</si>
  <si>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</si>
  <si>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</si>
  <si>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</si>
  <si>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</si>
  <si>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</si>
  <si>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</si>
  <si>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</si>
  <si>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</si>
  <si>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</si>
  <si>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</si>
  <si>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</si>
  <si>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</si>
  <si>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</si>
  <si>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</si>
  <si>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</si>
  <si>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</si>
  <si>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</si>
  <si>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</si>
  <si>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</si>
  <si>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</si>
  <si>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</si>
  <si>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</si>
  <si>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</si>
  <si>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</si>
  <si>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</si>
  <si>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</si>
  <si>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</si>
  <si>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</si>
  <si>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</si>
  <si>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</si>
  <si>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</si>
  <si>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</si>
  <si>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</si>
  <si>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</si>
  <si>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</si>
  <si>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</si>
  <si>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</si>
  <si>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</si>
  <si>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</si>
  <si>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</si>
  <si>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</si>
  <si>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</si>
  <si>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</si>
  <si>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</si>
  <si>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</si>
  <si>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</si>
  <si>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</si>
  <si>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</si>
  <si>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</si>
  <si>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</si>
  <si>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</si>
  <si>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</si>
  <si>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</si>
  <si>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</si>
  <si>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</si>
  <si>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</si>
  <si>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</si>
  <si>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</si>
  <si>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</si>
  <si>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</si>
  <si>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</si>
  <si>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</si>
  <si>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</si>
  <si>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</si>
  <si>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</si>
  <si>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</si>
  <si>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</si>
  <si>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</si>
  <si>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</si>
  <si>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</si>
  <si>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</si>
  <si>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</si>
  <si>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</si>
  <si>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</si>
  <si>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</si>
  <si>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</si>
  <si>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</si>
  <si>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</si>
  <si>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</si>
  <si>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</si>
  <si>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</si>
  <si>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</si>
  <si>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</si>
  <si>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</si>
  <si>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</si>
  <si>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</si>
  <si>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</si>
  <si>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</si>
  <si>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</si>
  <si>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</si>
  <si>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</si>
  <si>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</si>
  <si>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</si>
  <si>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</si>
  <si>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</si>
  <si>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</si>
  <si>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</si>
  <si>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</si>
  <si>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</si>
  <si>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</si>
  <si>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</si>
  <si>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</si>
  <si>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</si>
  <si>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</si>
  <si>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</si>
  <si>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</si>
  <si>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</si>
  <si>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</si>
  <si>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</si>
  <si>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</si>
  <si>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</si>
  <si>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</si>
  <si>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</si>
  <si>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</si>
  <si>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</si>
  <si>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</si>
  <si>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</si>
  <si>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</si>
  <si>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</si>
  <si>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</si>
  <si>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</si>
  <si>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</si>
  <si>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</si>
  <si>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</si>
  <si>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</si>
  <si>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</si>
  <si>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</si>
  <si>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</si>
  <si>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</si>
  <si>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</si>
  <si>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</si>
  <si>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</si>
  <si>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</si>
  <si>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</si>
  <si>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</si>
  <si>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</si>
  <si>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</si>
  <si>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</si>
  <si>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</si>
  <si>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</si>
  <si>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</si>
  <si>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</si>
  <si>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</si>
  <si>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</si>
  <si>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</si>
  <si>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</si>
  <si>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</si>
  <si>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</si>
  <si>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</si>
  <si>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</si>
  <si>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</si>
  <si>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</si>
  <si>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</si>
  <si>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</si>
  <si>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</si>
  <si>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</si>
  <si>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</si>
  <si>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</si>
  <si>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</si>
  <si>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</si>
  <si>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</si>
  <si>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</si>
  <si>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</si>
  <si>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</si>
  <si>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</si>
  <si>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</si>
  <si>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</si>
  <si>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</si>
  <si>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</si>
  <si>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</si>
  <si>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</si>
  <si>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</si>
  <si>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</si>
  <si>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</si>
  <si>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</si>
  <si>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</si>
  <si>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</si>
  <si>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</si>
  <si>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</si>
  <si>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</si>
  <si>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</si>
  <si>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</si>
  <si>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</si>
  <si>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</si>
  <si>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</si>
  <si>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</si>
  <si>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</si>
  <si>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</si>
  <si>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</si>
  <si>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</si>
  <si>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</si>
  <si>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</si>
  <si>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</si>
  <si>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</si>
  <si>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</si>
  <si>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</si>
  <si>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</si>
  <si>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</si>
  <si>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</si>
  <si>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</si>
  <si>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</si>
  <si>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</si>
  <si>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</si>
  <si>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</si>
  <si>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</si>
  <si>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</si>
  <si>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</si>
  <si>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</si>
  <si>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</si>
  <si>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</si>
  <si>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</si>
  <si>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</si>
  <si>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</si>
  <si>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</si>
  <si>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</si>
  <si>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</si>
  <si>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</si>
  <si>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</si>
  <si>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</si>
  <si>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</si>
  <si>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</si>
  <si>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</si>
  <si>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</si>
  <si>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</si>
  <si>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</si>
  <si>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</si>
  <si>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</si>
  <si>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</si>
  <si>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</si>
  <si>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</si>
  <si>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</si>
  <si>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</si>
  <si>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</si>
  <si>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</si>
  <si>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</si>
  <si>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</si>
  <si>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</si>
  <si>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</si>
  <si>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</si>
  <si>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</si>
  <si>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</si>
  <si>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</si>
  <si>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</si>
  <si>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</si>
  <si>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</si>
  <si>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</si>
  <si>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</si>
  <si>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</si>
  <si>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</si>
  <si>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</si>
  <si>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</si>
  <si>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</si>
  <si>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</si>
  <si>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</si>
  <si>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</si>
  <si>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</si>
  <si>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</si>
  <si>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</si>
  <si>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</si>
  <si>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</si>
  <si>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</si>
  <si>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</si>
  <si>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</si>
  <si>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</si>
  <si>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</si>
  <si>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</si>
  <si>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</si>
  <si>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</si>
  <si>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</si>
  <si>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</si>
  <si>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</si>
  <si>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</si>
  <si>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</si>
  <si>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</si>
  <si>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</si>
  <si>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</si>
  <si>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</si>
  <si>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</si>
  <si>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</si>
  <si>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</si>
  <si>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</si>
  <si>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</si>
  <si>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</si>
  <si>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</si>
  <si>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</si>
  <si>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</si>
  <si>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</si>
  <si>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</si>
  <si>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</si>
  <si>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</si>
  <si>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</si>
  <si>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</si>
  <si>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</si>
  <si>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</si>
  <si>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</si>
  <si>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</si>
  <si>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</si>
  <si>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</si>
  <si>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</si>
  <si>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</si>
  <si>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</si>
  <si>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</si>
  <si>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</si>
  <si>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</si>
  <si>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</si>
  <si>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</si>
  <si>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</si>
  <si>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</si>
  <si>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</si>
  <si>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</si>
  <si>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</si>
  <si>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</si>
  <si>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</si>
  <si>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</si>
  <si>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</si>
  <si>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</si>
  <si>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</si>
  <si>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</si>
  <si>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</si>
  <si>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</si>
  <si>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</si>
  <si>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</si>
  <si>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</si>
  <si>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</si>
  <si>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</si>
  <si>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</si>
  <si>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</si>
  <si>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</si>
  <si>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</si>
  <si>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</si>
  <si>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</si>
  <si>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</si>
  <si>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</si>
  <si>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</si>
  <si>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</si>
  <si>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</si>
  <si>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</si>
  <si>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</si>
  <si>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</si>
  <si>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</si>
  <si>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</si>
  <si>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</si>
  <si>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</si>
  <si>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</si>
  <si>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</si>
  <si>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</si>
  <si>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</si>
  <si>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</si>
  <si>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</si>
  <si>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</si>
  <si>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</si>
  <si>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</si>
  <si>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</si>
  <si>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</si>
  <si>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</si>
  <si>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</si>
  <si>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</si>
  <si>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</si>
  <si>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</si>
  <si>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</si>
  <si>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</si>
  <si>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</si>
  <si>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</si>
  <si>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</si>
  <si>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</si>
  <si>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</si>
  <si>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</si>
  <si>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</si>
  <si>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</si>
  <si>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</si>
  <si>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</si>
  <si>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</si>
  <si>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</si>
  <si>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</si>
  <si>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</si>
  <si>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</si>
  <si>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</si>
  <si>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</si>
  <si>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</si>
  <si>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</si>
  <si>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</si>
  <si>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</si>
  <si>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</si>
  <si>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</si>
  <si>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</si>
  <si>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</si>
  <si>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</si>
  <si>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</si>
  <si>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</si>
  <si>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</si>
  <si>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</si>
  <si>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</si>
  <si>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</si>
  <si>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</si>
  <si>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</si>
  <si>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</si>
  <si>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</si>
  <si>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</si>
  <si>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</si>
  <si>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</si>
  <si>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</si>
  <si>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</si>
  <si>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</si>
  <si>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</si>
  <si>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</si>
  <si>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</si>
  <si>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</si>
  <si>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</si>
  <si>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</si>
  <si>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</si>
  <si>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</si>
  <si>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</si>
  <si>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</si>
  <si>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</si>
  <si>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</si>
  <si>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</si>
  <si>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</si>
  <si>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</si>
  <si>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</si>
  <si>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</si>
  <si>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</si>
  <si>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</si>
  <si>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</si>
  <si>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</si>
  <si>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</si>
  <si>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</si>
  <si>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</si>
  <si>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</si>
  <si>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</si>
  <si>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</si>
  <si>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</si>
  <si>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</si>
  <si>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</si>
  <si>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</si>
  <si>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</si>
  <si>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</si>
  <si>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</si>
  <si>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</si>
  <si>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</si>
  <si>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</si>
  <si>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</si>
  <si>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</si>
  <si>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</si>
  <si>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</si>
  <si>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</si>
  <si>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</si>
  <si>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</si>
  <si>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</si>
  <si>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</si>
  <si>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</si>
  <si>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</si>
  <si>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</si>
  <si>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</si>
  <si>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</si>
  <si>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</si>
  <si>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</si>
  <si>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</si>
  <si>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</si>
  <si>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</si>
  <si>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</si>
  <si>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</si>
  <si>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</si>
  <si>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</si>
  <si>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</si>
  <si>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</si>
  <si>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</si>
  <si>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</si>
  <si>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</si>
  <si>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</si>
  <si>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</si>
  <si>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</si>
  <si>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</si>
  <si>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</si>
  <si>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</si>
  <si>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</si>
  <si>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</si>
  <si>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</si>
  <si>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</si>
  <si>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</si>
  <si>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</si>
  <si>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</si>
  <si>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</si>
  <si>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</si>
  <si>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</si>
  <si>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</si>
  <si>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</si>
  <si>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</si>
  <si>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</si>
  <si>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</si>
  <si>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</si>
  <si>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</si>
  <si>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</si>
  <si>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</si>
  <si>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</si>
  <si>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</si>
  <si>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</si>
  <si>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</si>
  <si>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</si>
  <si>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</si>
  <si>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</si>
  <si>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</si>
  <si>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</si>
  <si>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</si>
  <si>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</si>
  <si>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</si>
  <si>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</si>
  <si>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</si>
  <si>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</si>
  <si>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</si>
  <si>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</si>
  <si>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</si>
  <si>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</si>
  <si>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</si>
  <si>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</si>
  <si>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</si>
  <si>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</si>
  <si>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</si>
  <si>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</si>
  <si>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</si>
  <si>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</si>
  <si>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</si>
  <si>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</si>
  <si>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</si>
  <si>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</si>
  <si>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</si>
  <si>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</si>
  <si>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</si>
  <si>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</si>
  <si>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</si>
  <si>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</si>
  <si>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</si>
  <si>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</si>
  <si>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</si>
  <si>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</si>
  <si>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</si>
  <si>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</si>
  <si>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</si>
  <si>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</si>
  <si>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</si>
  <si>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</si>
  <si>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</si>
  <si>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</si>
  <si>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</si>
  <si>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</si>
  <si>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</si>
  <si>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</si>
  <si>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</si>
  <si>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</si>
  <si>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</si>
  <si>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</si>
  <si>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</si>
  <si>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</si>
  <si>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</si>
  <si>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</si>
  <si>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</si>
  <si>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</si>
  <si>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</si>
  <si>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</si>
  <si>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</si>
  <si>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</si>
  <si>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</si>
  <si>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</si>
  <si>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</si>
  <si>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</si>
  <si>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</si>
  <si>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</si>
  <si>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</si>
  <si>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</si>
  <si>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</si>
  <si>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</si>
  <si>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</si>
  <si>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</si>
  <si>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</si>
  <si>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</si>
  <si>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</si>
  <si>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</si>
  <si>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</si>
  <si>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</si>
  <si>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</si>
  <si>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</si>
  <si>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</si>
  <si>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</si>
  <si>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</si>
  <si>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</si>
  <si>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</si>
  <si>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</si>
  <si>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</si>
  <si>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</si>
  <si>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</si>
  <si>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</si>
  <si>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</si>
  <si>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</si>
  <si>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</si>
  <si>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</si>
  <si>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</si>
  <si>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</si>
  <si>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</si>
  <si>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</si>
  <si>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</si>
  <si>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</si>
  <si>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</si>
  <si>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</si>
  <si>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</si>
  <si>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</si>
  <si>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</si>
  <si>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</si>
  <si>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</si>
  <si>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</si>
  <si>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</si>
  <si>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</si>
  <si>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</si>
  <si>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</si>
  <si>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</si>
  <si>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</si>
  <si>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</si>
  <si>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</si>
  <si>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</si>
  <si>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</si>
  <si>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</si>
  <si>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</si>
  <si>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</si>
  <si>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</si>
  <si>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</si>
  <si>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</si>
  <si>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</si>
  <si>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</si>
  <si>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</si>
  <si>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</si>
  <si>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</si>
  <si>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</si>
  <si>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</si>
  <si>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</si>
  <si>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</si>
  <si>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</si>
  <si>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</si>
  <si>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</si>
  <si>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</si>
  <si>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</si>
  <si>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</si>
  <si>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</si>
  <si>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</si>
  <si>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</si>
  <si>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</si>
  <si>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</si>
  <si>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</si>
  <si>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</si>
  <si>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</si>
  <si>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</si>
  <si>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</si>
  <si>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</si>
  <si>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</si>
  <si>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</si>
  <si>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</si>
  <si>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</si>
  <si>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</si>
  <si>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</si>
  <si>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</si>
  <si>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</si>
  <si>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</si>
  <si>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</si>
  <si>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</si>
  <si>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</si>
  <si>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</si>
  <si>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</si>
  <si>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</si>
  <si>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</si>
  <si>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</si>
  <si>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</si>
  <si>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</si>
  <si>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</si>
  <si>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</si>
  <si>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</si>
  <si>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</si>
  <si>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</si>
  <si>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</si>
  <si>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</si>
  <si>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</si>
  <si>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</si>
  <si>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</si>
  <si>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</si>
  <si>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</si>
  <si>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</si>
  <si>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</si>
  <si>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</si>
  <si>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</si>
  <si>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</si>
  <si>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</si>
  <si>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</si>
  <si>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</si>
  <si>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</si>
  <si>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</si>
  <si>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</si>
  <si>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</si>
  <si>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</si>
  <si>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</si>
  <si>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</si>
  <si>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</si>
  <si>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</si>
  <si>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</si>
  <si>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</si>
  <si>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</si>
  <si>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</si>
  <si>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</si>
  <si>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</si>
  <si>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</si>
  <si>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</si>
  <si>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</si>
  <si>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</si>
  <si>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</si>
  <si>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</si>
  <si>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</si>
  <si>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</si>
  <si>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</si>
  <si>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</si>
  <si>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</si>
  <si>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</si>
  <si>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</si>
  <si>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</si>
  <si>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</si>
  <si>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</si>
  <si>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</si>
  <si>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</si>
  <si>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</si>
  <si>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</si>
  <si>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</si>
  <si>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</si>
  <si>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</si>
  <si>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</si>
  <si>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</si>
  <si>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</si>
  <si>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</si>
  <si>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</si>
  <si>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</si>
  <si>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</si>
  <si>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</si>
  <si>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</si>
  <si>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</si>
  <si>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</si>
  <si>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</si>
  <si>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</si>
  <si>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</si>
  <si>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</si>
  <si>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</si>
  <si>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</si>
  <si>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</si>
  <si>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</si>
  <si>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</si>
  <si>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</si>
  <si>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</si>
  <si>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</si>
  <si>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</si>
  <si>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</si>
  <si>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</si>
  <si>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</si>
  <si>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</si>
  <si>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</si>
  <si>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</si>
  <si>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</si>
  <si>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</si>
  <si>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</si>
  <si>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</si>
  <si>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</si>
  <si>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</si>
  <si>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</si>
  <si>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</si>
  <si>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</si>
  <si>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</si>
  <si>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</si>
  <si>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</si>
  <si>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</si>
  <si>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</si>
  <si>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</si>
  <si>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</si>
  <si>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</si>
  <si>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</si>
  <si>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</si>
  <si>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</si>
  <si>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</si>
  <si>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</si>
  <si>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</si>
  <si>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</si>
  <si>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</si>
  <si>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</si>
  <si>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</si>
  <si>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</si>
  <si>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</si>
  <si>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</si>
  <si>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</si>
  <si>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</si>
  <si>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</si>
  <si>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</si>
  <si>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</si>
  <si>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</si>
  <si>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</si>
  <si>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</si>
  <si>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</si>
  <si>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</si>
  <si>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</si>
  <si>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</si>
  <si>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</si>
  <si>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</si>
  <si>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</si>
  <si>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</si>
  <si>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</si>
  <si>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</si>
  <si>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</si>
  <si>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</si>
  <si>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</si>
  <si>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</si>
  <si>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</si>
  <si>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</si>
  <si>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</si>
  <si>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</si>
  <si>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</si>
  <si>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</si>
  <si>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</si>
  <si>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</si>
  <si>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</si>
  <si>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</si>
  <si>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</si>
  <si>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</si>
  <si>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</si>
  <si>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</si>
  <si>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</si>
  <si>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</si>
  <si>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</si>
  <si>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</si>
  <si>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</si>
  <si>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</si>
  <si>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</si>
  <si>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</si>
  <si>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</si>
  <si>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</si>
  <si>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</si>
  <si>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</si>
  <si>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</si>
  <si>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</si>
  <si>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</si>
  <si>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</si>
  <si>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</si>
  <si>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</si>
  <si>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</si>
  <si>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</si>
  <si>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</si>
  <si>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</si>
  <si>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</si>
  <si>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</si>
  <si>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</si>
  <si>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</si>
  <si>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</si>
  <si>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</si>
  <si>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</si>
  <si>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</si>
  <si>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</si>
  <si>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</si>
  <si>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</si>
  <si>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</si>
  <si>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</si>
  <si>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</si>
  <si>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</si>
  <si>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</si>
  <si>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</si>
  <si>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</si>
  <si>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</si>
  <si>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</si>
  <si>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</si>
  <si>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</si>
  <si>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</si>
  <si>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</si>
  <si>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</si>
  <si>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</si>
  <si>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</si>
  <si>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</si>
  <si>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</si>
  <si>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</si>
  <si>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</si>
  <si>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</si>
  <si>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</si>
  <si>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</si>
  <si>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</si>
  <si>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</si>
  <si>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</si>
  <si>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</si>
  <si>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</si>
  <si>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</si>
  <si>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</si>
  <si>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</si>
  <si>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</si>
  <si>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</si>
  <si>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</si>
  <si>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</si>
  <si>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</si>
  <si>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</si>
  <si>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</si>
  <si>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</si>
  <si>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</si>
  <si>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</si>
  <si>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</si>
  <si>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</si>
  <si>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</si>
  <si>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</si>
  <si>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</si>
  <si>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</si>
  <si>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</si>
  <si>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</si>
  <si>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</si>
  <si>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</si>
  <si>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</si>
  <si>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</si>
  <si>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</si>
  <si>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</si>
  <si>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</si>
  <si>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</si>
  <si>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</si>
  <si>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</si>
  <si>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</si>
  <si>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</si>
  <si>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</si>
  <si>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</si>
  <si>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</si>
  <si>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</si>
  <si>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</si>
  <si>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</si>
  <si>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</si>
  <si>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</si>
  <si>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</si>
  <si>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</si>
  <si>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</si>
  <si>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</si>
  <si>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</si>
  <si>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</si>
  <si>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</si>
  <si>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</si>
  <si>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</si>
  <si>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</si>
  <si>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</si>
  <si>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</si>
  <si>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</si>
  <si>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</si>
  <si>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</si>
  <si>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</si>
  <si>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</si>
  <si>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</si>
  <si>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</si>
  <si>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</si>
  <si>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</si>
  <si>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</si>
  <si>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</si>
  <si>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</si>
  <si>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</si>
  <si>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</si>
  <si>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</si>
  <si>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</si>
  <si>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</si>
  <si>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</si>
  <si>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</si>
  <si>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</si>
  <si>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</si>
  <si>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</si>
  <si>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</si>
  <si>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</si>
  <si>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</si>
  <si>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</si>
  <si>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</si>
  <si>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</si>
  <si>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</si>
  <si>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</si>
  <si>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</si>
  <si>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</si>
  <si>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</si>
  <si>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</si>
  <si>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</si>
  <si>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</si>
  <si>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</si>
  <si>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</si>
  <si>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</si>
  <si>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</si>
  <si>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</si>
  <si>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</si>
  <si>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</si>
  <si>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</si>
  <si>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</si>
  <si>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</si>
  <si>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</si>
  <si>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</si>
  <si>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</si>
  <si>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</si>
  <si>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</si>
  <si>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</si>
  <si>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</si>
  <si>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</si>
  <si>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</si>
  <si>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</si>
  <si>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</si>
  <si>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</si>
  <si>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</si>
  <si>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</si>
  <si>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</si>
  <si>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</si>
  <si>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</si>
  <si>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</si>
  <si>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</si>
  <si>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</si>
  <si>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</si>
  <si>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</si>
  <si>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</si>
  <si>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</si>
  <si>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</si>
  <si>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</si>
  <si>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</si>
  <si>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</si>
  <si>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</si>
  <si>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</si>
  <si>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</si>
  <si>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</si>
  <si>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</si>
  <si>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</si>
  <si>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</si>
  <si>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</si>
  <si>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</si>
  <si>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</si>
  <si>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</si>
  <si>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</si>
  <si>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</si>
  <si>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</si>
  <si>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</si>
  <si>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</si>
  <si>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</si>
  <si>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</si>
  <si>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</si>
  <si>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</si>
  <si>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</si>
  <si>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</si>
  <si>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</si>
  <si>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</si>
  <si>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</si>
  <si>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</si>
  <si>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</si>
  <si>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</si>
  <si>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</si>
  <si>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</si>
  <si>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</si>
  <si>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</si>
  <si>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</si>
  <si>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</si>
  <si>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</si>
  <si>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</si>
  <si>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</si>
  <si>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</si>
  <si>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</si>
  <si>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</si>
  <si>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</si>
  <si>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</si>
  <si>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</si>
  <si>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</si>
  <si>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</si>
  <si>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</si>
  <si>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</si>
  <si>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</si>
  <si>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</si>
  <si>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</si>
  <si>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</si>
  <si>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</si>
  <si>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</si>
  <si>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</si>
  <si>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</si>
  <si>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</si>
  <si>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</si>
  <si>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</si>
  <si>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</si>
  <si>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</si>
  <si>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</si>
  <si>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</si>
  <si>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</si>
  <si>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</si>
  <si>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</si>
  <si>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</si>
  <si>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</si>
  <si>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</si>
  <si>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</si>
  <si>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</si>
  <si>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</si>
  <si>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</si>
  <si>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</si>
  <si>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</si>
  <si>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</si>
  <si>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</si>
  <si>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</si>
  <si>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</si>
  <si>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</si>
  <si>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</si>
  <si>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</si>
  <si>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</si>
  <si>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</si>
  <si>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</si>
  <si>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</si>
  <si>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</si>
  <si>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</si>
  <si>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</si>
  <si>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</si>
  <si>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</si>
  <si>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</si>
  <si>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</si>
  <si>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</si>
  <si>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</si>
  <si>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</si>
  <si>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</si>
  <si>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</si>
  <si>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</si>
  <si>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</si>
  <si>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</si>
  <si>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</si>
  <si>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</si>
  <si>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</si>
  <si>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</si>
  <si>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</si>
  <si>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</si>
  <si>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</si>
  <si>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</si>
  <si>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</si>
  <si>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</si>
  <si>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</si>
  <si>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</si>
  <si>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</si>
  <si>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</si>
  <si>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</si>
  <si>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</si>
  <si>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</si>
  <si>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</si>
  <si>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</si>
  <si>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</si>
  <si>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</si>
  <si>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</si>
  <si>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</si>
  <si>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</si>
  <si>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</si>
  <si>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</si>
  <si>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</si>
  <si>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</si>
  <si>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</si>
  <si>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</si>
  <si>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</si>
  <si>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</si>
  <si>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</si>
  <si>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</si>
  <si>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</si>
  <si>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</si>
  <si>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</si>
  <si>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</si>
  <si>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</si>
  <si>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</si>
  <si>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</si>
  <si>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</si>
  <si>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</si>
  <si>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</si>
  <si>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</si>
  <si>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</si>
  <si>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</si>
  <si>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</si>
  <si>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</si>
  <si>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</si>
  <si>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</si>
  <si>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</si>
  <si>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</si>
  <si>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</si>
  <si>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</si>
  <si>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</si>
  <si>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</si>
  <si>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</si>
  <si>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</si>
  <si>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</si>
  <si>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</si>
  <si>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</si>
  <si>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</si>
  <si>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</si>
  <si>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</si>
  <si>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</si>
  <si>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</si>
  <si>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</si>
  <si>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</si>
  <si>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</si>
  <si>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</si>
  <si>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</si>
  <si>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</si>
  <si>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</si>
  <si>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</si>
  <si>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</si>
  <si>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</si>
  <si>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</si>
  <si>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</si>
  <si>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</si>
  <si>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</si>
  <si>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</si>
  <si>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</si>
  <si>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</si>
  <si>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</si>
  <si>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</si>
  <si>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</si>
  <si>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</si>
  <si>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</si>
  <si>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</si>
  <si>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</si>
  <si>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</si>
  <si>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</si>
  <si>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</si>
  <si>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</si>
  <si>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</si>
  <si>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</si>
  <si>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</si>
  <si>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</si>
  <si>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</si>
  <si>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</si>
  <si>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</si>
  <si>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</si>
  <si>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</si>
  <si>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</si>
  <si>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</si>
  <si>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</si>
  <si>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</si>
  <si>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</si>
  <si>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</si>
  <si>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</si>
  <si>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</si>
  <si>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</si>
  <si>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</si>
  <si>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</si>
  <si>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</si>
  <si>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</si>
  <si>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</si>
  <si>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</si>
  <si>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</si>
  <si>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</si>
  <si>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</si>
  <si>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</si>
  <si>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</si>
  <si>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</si>
  <si>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</si>
  <si>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</si>
  <si>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</si>
  <si>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</si>
  <si>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</si>
  <si>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</si>
  <si>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</si>
  <si>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</si>
  <si>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</si>
  <si>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</si>
  <si>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</si>
  <si>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</si>
  <si>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</si>
  <si>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</si>
  <si>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</si>
  <si>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</si>
  <si>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</si>
  <si>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</si>
  <si>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</si>
  <si>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</si>
  <si>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</si>
  <si>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</si>
  <si>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</si>
  <si>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</si>
  <si>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</si>
  <si>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</si>
  <si>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</si>
  <si>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</si>
  <si>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</si>
  <si>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</si>
  <si>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</si>
  <si>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</si>
  <si>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</si>
  <si>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</si>
  <si>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</si>
  <si>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</si>
  <si>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</si>
  <si>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</si>
  <si>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</si>
  <si>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</si>
  <si>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</si>
  <si>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</si>
  <si>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</si>
  <si>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</si>
  <si>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</si>
  <si>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</si>
  <si>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</si>
  <si>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</si>
  <si>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</si>
  <si>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</si>
  <si>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</si>
  <si>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</si>
  <si>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</si>
  <si>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</si>
  <si>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</si>
  <si>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</si>
  <si>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</si>
  <si>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</si>
  <si>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</si>
  <si>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</si>
  <si>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</si>
  <si>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</si>
  <si>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</si>
  <si>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</si>
  <si>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</si>
  <si>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</si>
  <si>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</si>
  <si>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</si>
  <si>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</si>
  <si>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</si>
  <si>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</si>
  <si>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</si>
  <si>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</si>
  <si>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</si>
  <si>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</si>
  <si>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</si>
  <si>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</si>
  <si>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</si>
  <si>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</si>
  <si>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</si>
  <si>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</si>
  <si>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</si>
  <si>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</si>
  <si>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</si>
  <si>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</si>
  <si>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</si>
  <si>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</si>
  <si>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</si>
  <si>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</si>
  <si>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</si>
  <si>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</si>
  <si>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</si>
  <si>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</si>
  <si>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</si>
  <si>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</si>
  <si>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</si>
  <si>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</si>
  <si>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</si>
  <si>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</si>
  <si>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</si>
  <si>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</si>
  <si>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</si>
  <si>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</si>
  <si>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</si>
  <si>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</si>
  <si>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</si>
  <si>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</si>
  <si>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</si>
  <si>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</si>
  <si>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</si>
  <si>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</si>
  <si>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</si>
  <si>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</si>
  <si>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</si>
  <si>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</si>
  <si>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</si>
  <si>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</si>
  <si>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</si>
  <si>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</si>
  <si>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</si>
  <si>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</si>
  <si>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</si>
  <si>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</si>
  <si>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</si>
  <si>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</si>
  <si>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</si>
  <si>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</si>
  <si>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</si>
  <si>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</si>
  <si>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</si>
  <si>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</si>
  <si>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</si>
  <si>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</si>
  <si>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</si>
  <si>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</si>
  <si>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</si>
  <si>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</si>
  <si>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</si>
  <si>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</si>
  <si>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</si>
  <si>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</si>
  <si>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</si>
  <si>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</si>
  <si>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</si>
  <si>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</si>
  <si>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</si>
  <si>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</si>
  <si>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</si>
  <si>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</si>
  <si>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</si>
  <si>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</si>
  <si>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</si>
  <si>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</si>
  <si>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</si>
  <si>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</si>
  <si>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</si>
  <si>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</si>
  <si>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</si>
  <si>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</si>
  <si>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</si>
  <si>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</si>
  <si>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</si>
  <si>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</si>
  <si>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</si>
  <si>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</si>
  <si>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</si>
  <si>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</si>
  <si>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</si>
  <si>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</si>
  <si>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</si>
  <si>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</si>
  <si>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</si>
  <si>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</si>
  <si>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</si>
  <si>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</si>
  <si>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</si>
  <si>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</si>
  <si>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</si>
  <si>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</si>
  <si>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</si>
  <si>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</si>
  <si>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</si>
  <si>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</si>
  <si>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</si>
  <si>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</si>
  <si>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</si>
  <si>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</si>
  <si>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</si>
  <si>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</si>
  <si>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</si>
  <si>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</si>
  <si>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</si>
  <si>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</si>
  <si>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</si>
  <si>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</si>
  <si>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</si>
  <si>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</si>
  <si>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</si>
  <si>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</si>
  <si>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</si>
  <si>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</si>
  <si>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</si>
  <si>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</si>
  <si>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</si>
  <si>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</si>
  <si>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</si>
  <si>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</si>
  <si>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</si>
  <si>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</si>
  <si>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</si>
  <si>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</si>
  <si>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</si>
  <si>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</si>
  <si>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</si>
  <si>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</si>
  <si>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</si>
  <si>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</si>
  <si>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</si>
  <si>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</si>
  <si>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</si>
  <si>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</si>
  <si>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</si>
  <si>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</si>
  <si>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</si>
  <si>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</si>
  <si>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</si>
  <si>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</si>
  <si>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</si>
  <si>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</si>
  <si>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</si>
  <si>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</si>
  <si>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</si>
  <si>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</si>
  <si>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</si>
  <si>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</si>
  <si>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</si>
  <si>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</si>
  <si>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</si>
  <si>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</si>
  <si>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</si>
  <si>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</si>
  <si>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</si>
  <si>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</si>
  <si>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</si>
  <si>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</si>
  <si>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</si>
  <si>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</si>
  <si>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</si>
  <si>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</si>
  <si>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</si>
  <si>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</si>
  <si>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</si>
  <si>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</si>
  <si>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</si>
  <si>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</si>
  <si>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</si>
  <si>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</si>
  <si>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</si>
  <si>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</si>
  <si>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</si>
  <si>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</si>
  <si>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</si>
  <si>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</si>
  <si>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</si>
  <si>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</si>
  <si>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</si>
  <si>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</si>
  <si>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</si>
  <si>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</si>
  <si>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</si>
  <si>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</si>
  <si>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</si>
  <si>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</si>
  <si>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</si>
  <si>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</si>
  <si>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</si>
  <si>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</si>
  <si>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</si>
  <si>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</si>
  <si>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</si>
  <si>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</si>
  <si>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</si>
  <si>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</si>
  <si>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</si>
  <si>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</si>
  <si>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</si>
  <si>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</si>
  <si>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</si>
  <si>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</si>
  <si>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</si>
  <si>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</si>
  <si>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</si>
  <si>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</si>
  <si>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</si>
  <si>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</si>
  <si>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</si>
  <si>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</si>
  <si>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</si>
  <si>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</si>
  <si>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</si>
  <si>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</si>
  <si>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</si>
  <si>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</si>
  <si>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</si>
  <si>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</si>
  <si>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</si>
  <si>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</si>
  <si>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</si>
  <si>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</si>
  <si>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</si>
  <si>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</si>
  <si>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</si>
  <si>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</si>
  <si>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</si>
  <si>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</si>
  <si>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</si>
  <si>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</si>
  <si>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</si>
  <si>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</si>
  <si>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</si>
  <si>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</si>
  <si>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</si>
  <si>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</si>
  <si>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</si>
  <si>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</si>
  <si>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</si>
  <si>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</si>
  <si>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</si>
  <si>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</si>
  <si>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</si>
  <si>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</si>
  <si>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</si>
  <si>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</si>
  <si>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</si>
  <si>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</si>
  <si>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</si>
  <si>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</si>
  <si>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</si>
  <si>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</si>
  <si>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</si>
  <si>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</si>
  <si>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</si>
  <si>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</si>
  <si>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</si>
  <si>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</si>
  <si>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</si>
  <si>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</si>
  <si>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</si>
  <si>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</si>
  <si>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</si>
  <si>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</si>
  <si>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</si>
  <si>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</si>
  <si>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</si>
  <si>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</si>
  <si>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</si>
  <si>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</si>
  <si>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</si>
  <si>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</si>
  <si>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</si>
  <si>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</si>
  <si>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</si>
  <si>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</si>
  <si>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</si>
  <si>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</si>
  <si>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</si>
  <si>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</si>
  <si>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</si>
  <si>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</si>
  <si>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</si>
  <si>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</si>
  <si>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</si>
  <si>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</si>
  <si>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</si>
  <si>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</si>
  <si>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</si>
  <si>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</si>
  <si>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</si>
  <si>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</si>
  <si>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</si>
  <si>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</si>
  <si>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</si>
  <si>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</si>
  <si>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</si>
  <si>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</si>
  <si>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</si>
  <si>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</si>
  <si>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</si>
  <si>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</si>
  <si>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</si>
  <si>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</si>
  <si>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</si>
  <si>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</si>
  <si>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</si>
  <si>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</si>
  <si>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</si>
  <si>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</si>
  <si>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</si>
  <si>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</si>
  <si>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</si>
  <si>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</si>
  <si>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</si>
  <si>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</si>
  <si>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</si>
  <si>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</si>
  <si>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</si>
  <si>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</si>
  <si>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</si>
  <si>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</si>
  <si>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</si>
  <si>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</si>
  <si>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</si>
  <si>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</si>
  <si>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</si>
  <si>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</si>
  <si>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</si>
  <si>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</si>
  <si>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</si>
  <si>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</si>
  <si>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</si>
  <si>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</si>
  <si>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</si>
  <si>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</si>
  <si>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</si>
  <si>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</si>
  <si>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</si>
  <si>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</si>
  <si>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</si>
  <si>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</si>
  <si>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</si>
  <si>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</si>
  <si>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</si>
  <si>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</si>
  <si>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</si>
  <si>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</si>
  <si>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</si>
  <si>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</si>
  <si>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</si>
  <si>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</si>
  <si>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</si>
  <si>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</si>
  <si>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</si>
  <si>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</si>
  <si>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</si>
  <si>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</si>
  <si>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</si>
  <si>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</si>
  <si>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</si>
  <si>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</si>
  <si>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</si>
  <si>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</si>
  <si>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</si>
  <si>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</si>
  <si>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</si>
  <si>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</si>
  <si>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</si>
  <si>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</si>
  <si>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</si>
  <si>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</si>
  <si>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</si>
  <si>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</si>
  <si>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</si>
  <si>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</si>
  <si>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</si>
  <si>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</si>
  <si>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</si>
  <si>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</si>
  <si>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</si>
  <si>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</si>
  <si>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</si>
  <si>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</si>
  <si>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</si>
  <si>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</si>
  <si>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</si>
  <si>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</si>
  <si>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</si>
  <si>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</si>
  <si>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</si>
  <si>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</si>
  <si>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</si>
  <si>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</si>
  <si>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</si>
  <si>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</si>
  <si>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</si>
  <si>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</si>
  <si>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</si>
  <si>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</si>
  <si>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</si>
  <si>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</si>
  <si>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</si>
  <si>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</si>
  <si>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</si>
  <si>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</si>
  <si>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</si>
  <si>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</si>
  <si>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</si>
  <si>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</si>
  <si>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</si>
  <si>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</si>
  <si>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</si>
  <si>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</si>
  <si>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</si>
  <si>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</si>
  <si>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</si>
  <si>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</si>
  <si>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</si>
  <si>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</si>
  <si>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</si>
  <si>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</si>
  <si>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</si>
  <si>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</si>
  <si>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</si>
  <si>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</si>
  <si>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</si>
  <si>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</si>
  <si>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</si>
  <si>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</si>
  <si>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</si>
  <si>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</si>
  <si>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</si>
  <si>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</si>
  <si>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</si>
  <si>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</si>
  <si>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</si>
  <si>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</si>
  <si>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</si>
  <si>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</si>
  <si>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</si>
  <si>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</si>
  <si>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</si>
  <si>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</si>
  <si>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</si>
  <si>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</si>
  <si>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</si>
  <si>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</si>
  <si>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</si>
  <si>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</si>
  <si>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</si>
  <si>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</si>
  <si>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</si>
  <si>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</si>
  <si>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</si>
  <si>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</si>
  <si>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</si>
  <si>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</si>
  <si>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</si>
  <si>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</si>
  <si>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</si>
  <si>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</si>
  <si>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</si>
  <si>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</si>
  <si>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</si>
  <si>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</si>
  <si>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</si>
  <si>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</si>
  <si>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</si>
  <si>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</si>
  <si>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</si>
  <si>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</si>
  <si>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</si>
  <si>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</si>
  <si>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</si>
  <si>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</si>
  <si>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</si>
  <si>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</si>
  <si>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</si>
  <si>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</si>
  <si>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</si>
  <si>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</si>
  <si>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</si>
  <si>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</si>
  <si>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</si>
  <si>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</si>
  <si>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</si>
  <si>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</si>
  <si>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</si>
  <si>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</si>
  <si>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</si>
  <si>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</si>
  <si>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</si>
  <si>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</si>
  <si>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</si>
  <si>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</si>
  <si>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</si>
  <si>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</si>
  <si>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</si>
  <si>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</si>
  <si>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</si>
  <si>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</si>
  <si>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</si>
  <si>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</si>
  <si>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</si>
  <si>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</si>
  <si>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</si>
  <si>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</si>
  <si>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</si>
  <si>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</si>
  <si>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</si>
  <si>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</si>
  <si>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</si>
  <si>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</si>
  <si>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</si>
  <si>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</si>
  <si>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</si>
  <si>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</si>
  <si>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</si>
  <si>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</si>
  <si>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</si>
  <si>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</si>
  <si>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</si>
  <si>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</si>
  <si>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</si>
  <si>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</si>
  <si>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</si>
  <si>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</si>
  <si>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</si>
  <si>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</si>
  <si>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</si>
  <si>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</si>
  <si>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</si>
  <si>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</si>
  <si>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</si>
  <si>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</si>
  <si>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</si>
  <si>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</si>
  <si>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</si>
  <si>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</si>
  <si>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</si>
  <si>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</si>
  <si>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</si>
  <si>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</si>
  <si>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</si>
  <si>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</si>
  <si>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</si>
  <si>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</si>
  <si>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</si>
  <si>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</si>
  <si>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</si>
  <si>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</si>
  <si>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</si>
  <si>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</si>
  <si>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</si>
  <si>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</si>
  <si>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</si>
  <si>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</si>
  <si>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</si>
  <si>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</si>
  <si>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</si>
  <si>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</si>
  <si>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</si>
  <si>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</si>
  <si>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</si>
  <si>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</si>
  <si>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</si>
  <si>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</si>
  <si>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</si>
  <si>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</si>
  <si>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</si>
  <si>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</si>
  <si>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</si>
  <si>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</si>
  <si>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</si>
  <si>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</si>
  <si>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</si>
  <si>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</si>
  <si>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</si>
  <si>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</si>
  <si>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</si>
  <si>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</si>
  <si>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</si>
  <si>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</si>
  <si>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</si>
  <si>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</si>
  <si>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</si>
  <si>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</si>
  <si>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</si>
  <si>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</si>
  <si>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</si>
  <si>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</si>
  <si>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</si>
  <si>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</si>
  <si>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</si>
  <si>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</si>
  <si>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</si>
  <si>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</si>
  <si>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</si>
  <si>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</si>
  <si>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</si>
  <si>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</si>
  <si>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</si>
  <si>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</si>
  <si>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</si>
  <si>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</si>
  <si>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</si>
  <si>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</si>
  <si>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</si>
  <si>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</si>
  <si>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</si>
  <si>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</si>
  <si>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</si>
  <si>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</si>
  <si>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</si>
  <si>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</si>
  <si>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</si>
  <si>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</si>
  <si>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</si>
  <si>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</si>
  <si>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</si>
  <si>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</si>
  <si>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</si>
  <si>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</si>
  <si>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</si>
  <si>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</si>
  <si>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</si>
  <si>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</si>
  <si>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</si>
  <si>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</si>
  <si>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</si>
  <si>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</si>
  <si>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</si>
  <si>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</si>
  <si>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</si>
  <si>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</si>
  <si>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</si>
  <si>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</si>
  <si>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</si>
  <si>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</si>
  <si>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</si>
  <si>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</si>
  <si>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</si>
  <si>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</si>
  <si>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</si>
  <si>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</si>
  <si>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</si>
  <si>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</si>
  <si>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</si>
  <si>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</si>
  <si>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</si>
  <si>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</si>
  <si>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</si>
  <si>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</si>
  <si>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</si>
  <si>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</si>
  <si>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</si>
  <si>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</si>
  <si>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</si>
  <si>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</si>
  <si>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</si>
  <si>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</si>
  <si>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</si>
  <si>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</si>
  <si>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</si>
  <si>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</si>
  <si>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</si>
  <si>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</si>
  <si>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</si>
  <si>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</si>
  <si>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</si>
  <si>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</si>
  <si>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</si>
  <si>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</si>
  <si>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</si>
  <si>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</si>
  <si>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</si>
  <si>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</si>
  <si>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</si>
  <si>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</si>
  <si>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</si>
  <si>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</si>
  <si>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</si>
  <si>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</si>
  <si>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</si>
  <si>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</si>
  <si>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</si>
  <si>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</si>
  <si>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</si>
  <si>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</si>
  <si>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</si>
  <si>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</si>
  <si>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</si>
  <si>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</si>
  <si>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</si>
  <si>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</si>
  <si>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</si>
  <si>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</si>
  <si>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</si>
  <si>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</si>
  <si>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</si>
  <si>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</si>
  <si>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</si>
  <si>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</si>
  <si>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</si>
  <si>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</si>
  <si>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</si>
  <si>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</si>
  <si>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</si>
  <si>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</si>
  <si>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</si>
  <si>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</si>
  <si>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</si>
  <si>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</si>
  <si>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</si>
  <si>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</si>
  <si>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</si>
  <si>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</si>
  <si>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</si>
  <si>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</si>
  <si>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</si>
  <si>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</si>
  <si>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</si>
  <si>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</si>
  <si>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</si>
  <si>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</si>
  <si>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</si>
  <si>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</si>
  <si>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</si>
  <si>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</si>
  <si>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</si>
  <si>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</si>
  <si>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</si>
  <si>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</si>
  <si>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</si>
  <si>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</si>
  <si>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</si>
  <si>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</si>
  <si>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</si>
  <si>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</si>
  <si>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</si>
  <si>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</si>
  <si>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</si>
  <si>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</si>
  <si>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</si>
  <si>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</si>
  <si>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</si>
  <si>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</si>
  <si>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</si>
  <si>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</si>
  <si>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</si>
  <si>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</si>
  <si>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</si>
  <si>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</si>
  <si>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</si>
  <si>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</si>
  <si>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</si>
  <si>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</si>
  <si>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</si>
  <si>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</si>
  <si>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</si>
  <si>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</si>
  <si>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</si>
  <si>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</si>
  <si>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</si>
  <si>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</si>
  <si>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</si>
  <si>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</si>
  <si>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</si>
  <si>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</si>
  <si>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</si>
  <si>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</si>
  <si>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</si>
  <si>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</si>
  <si>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</si>
  <si>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</si>
  <si>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</si>
  <si>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</si>
  <si>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</si>
  <si>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</si>
  <si>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</si>
  <si>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</si>
  <si>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</si>
  <si>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</si>
  <si>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</si>
  <si>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</si>
  <si>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</si>
  <si>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</si>
  <si>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</si>
  <si>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</si>
  <si>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</si>
  <si>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</si>
  <si>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</si>
  <si>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</si>
  <si>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</si>
  <si>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</si>
  <si>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</si>
  <si>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</si>
  <si>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</si>
  <si>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</si>
  <si>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</si>
  <si>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</si>
  <si>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</si>
  <si>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</si>
  <si>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</si>
  <si>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</si>
  <si>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</si>
  <si>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</si>
  <si>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</si>
  <si>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</si>
  <si>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</si>
  <si>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</si>
  <si>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</si>
  <si>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</si>
  <si>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</si>
  <si>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</si>
  <si>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</si>
  <si>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</si>
  <si>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</si>
  <si>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</si>
  <si>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</si>
  <si>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</si>
  <si>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</si>
  <si>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</si>
  <si>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</si>
  <si>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</si>
  <si>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</si>
  <si>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</si>
  <si>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</si>
  <si>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</si>
  <si>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</si>
  <si>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</si>
  <si>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</si>
  <si>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</si>
  <si>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</si>
  <si>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</si>
  <si>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</si>
  <si>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</si>
  <si>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</si>
  <si>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</si>
  <si>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</si>
  <si>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</si>
  <si>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</si>
  <si>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</si>
  <si>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</si>
  <si>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</si>
  <si>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</si>
  <si>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</si>
  <si>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</si>
  <si>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</si>
  <si>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</si>
  <si>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</si>
  <si>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</si>
  <si>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</si>
  <si>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</si>
  <si>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</si>
  <si>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</si>
  <si>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</si>
  <si>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</si>
  <si>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</si>
  <si>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</si>
  <si>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</si>
  <si>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</si>
  <si>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</si>
  <si>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</si>
  <si>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</si>
  <si>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</si>
  <si>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</si>
  <si>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</si>
  <si>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</si>
  <si>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</si>
  <si>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</si>
  <si>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</si>
  <si>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</si>
  <si>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</si>
  <si>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</si>
  <si>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</si>
  <si>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</si>
  <si>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</si>
  <si>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</si>
  <si>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</si>
  <si>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</si>
  <si>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</si>
  <si>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</si>
  <si>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</si>
  <si>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</si>
  <si>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</si>
  <si>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</si>
  <si>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</si>
  <si>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</si>
  <si>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</si>
  <si>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</si>
  <si>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</si>
  <si>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</si>
  <si>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</si>
  <si>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</si>
  <si>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</si>
  <si>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</si>
  <si>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</si>
  <si>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</si>
  <si>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</si>
  <si>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</si>
  <si>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</si>
  <si>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</si>
  <si>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</si>
  <si>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</si>
  <si>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</si>
  <si>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</si>
  <si>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</si>
  <si>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</si>
  <si>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</si>
  <si>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</si>
  <si>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</si>
  <si>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</si>
  <si>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</si>
  <si>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</si>
  <si>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</si>
  <si>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</si>
  <si>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</si>
  <si>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</si>
  <si>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</si>
  <si>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</si>
  <si>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</si>
  <si>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</si>
  <si>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</si>
  <si>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</si>
  <si>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</si>
  <si>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</si>
  <si>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</si>
  <si>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</si>
  <si>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</si>
  <si>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</si>
  <si>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</si>
  <si>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</si>
  <si>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</si>
  <si>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</si>
  <si>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</si>
  <si>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</si>
  <si>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</si>
  <si>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</si>
  <si>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</si>
  <si>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</si>
  <si>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</si>
  <si>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</si>
  <si>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</si>
  <si>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</si>
  <si>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</si>
  <si>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</si>
  <si>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</si>
  <si>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</si>
  <si>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</si>
  <si>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</si>
  <si>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</si>
  <si>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</si>
  <si>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</si>
  <si>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</si>
  <si>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</si>
  <si>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</si>
  <si>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</si>
  <si>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</si>
  <si>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</si>
  <si>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</si>
  <si>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</si>
  <si>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</si>
  <si>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</si>
  <si>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</si>
  <si>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</si>
  <si>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</si>
  <si>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</si>
  <si>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</si>
  <si>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</si>
  <si>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</si>
  <si>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</si>
  <si>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</si>
  <si>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</si>
  <si>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</si>
  <si>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</si>
  <si>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</si>
  <si>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</si>
  <si>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</si>
  <si>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</si>
  <si>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</si>
  <si>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</si>
  <si>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</si>
  <si>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</si>
  <si>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</si>
  <si>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</si>
  <si>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</si>
  <si>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</si>
  <si>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</si>
  <si>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</si>
  <si>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</si>
  <si>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</si>
  <si>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</si>
  <si>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</si>
  <si>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</si>
  <si>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</si>
  <si>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</si>
  <si>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</si>
  <si>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</si>
  <si>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</si>
  <si>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</si>
  <si>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</si>
  <si>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</si>
  <si>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</si>
  <si>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</si>
  <si>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</si>
  <si>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</si>
  <si>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</si>
  <si>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</si>
  <si>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</si>
  <si>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</si>
  <si>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</si>
  <si>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</si>
  <si>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</si>
  <si>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</si>
  <si>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</si>
  <si>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</si>
  <si>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</si>
  <si>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</si>
  <si>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</si>
  <si>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</si>
  <si>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</si>
  <si>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</si>
  <si>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</si>
  <si>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</si>
  <si>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</si>
  <si>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</si>
  <si>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</si>
  <si>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</si>
  <si>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</si>
  <si>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</si>
  <si>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</si>
  <si>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</si>
  <si>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</si>
  <si>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</si>
  <si>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</si>
  <si>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</si>
  <si>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</si>
  <si>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</si>
  <si>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</si>
  <si>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</si>
  <si>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</si>
  <si>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</si>
  <si>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</si>
  <si>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</si>
  <si>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</si>
  <si>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</si>
  <si>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</si>
  <si>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</si>
  <si>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</si>
  <si>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</si>
  <si>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</si>
  <si>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</si>
  <si>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</si>
  <si>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</si>
  <si>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</si>
  <si>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</si>
  <si>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</si>
  <si>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</si>
  <si>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</si>
  <si>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</si>
  <si>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</si>
  <si>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</si>
  <si>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</si>
  <si>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</si>
  <si>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</si>
  <si>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</si>
  <si>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</si>
  <si>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</si>
  <si>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</si>
  <si>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</si>
  <si>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</si>
  <si>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</si>
  <si>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</si>
  <si>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</si>
  <si>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</si>
  <si>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</si>
  <si>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</si>
  <si>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</si>
  <si>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</si>
  <si>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</si>
  <si>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</si>
  <si>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</si>
  <si>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</si>
  <si>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</si>
  <si>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</si>
  <si>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</si>
  <si>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</si>
  <si>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</si>
  <si>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</si>
  <si>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</si>
  <si>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</si>
  <si>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</si>
  <si>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</si>
  <si>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</si>
  <si>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</si>
  <si>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</si>
  <si>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</si>
  <si>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</si>
  <si>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</si>
  <si>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</si>
  <si>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</si>
  <si>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</si>
  <si>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</si>
  <si>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</si>
  <si>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</si>
  <si>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</si>
  <si>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</si>
  <si>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</si>
  <si>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</si>
  <si>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</si>
  <si>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</si>
  <si>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</si>
  <si>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</si>
  <si>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</si>
  <si>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</si>
  <si>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</si>
  <si>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</si>
  <si>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</si>
  <si>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</si>
  <si>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</si>
  <si>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</si>
  <si>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</si>
  <si>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</si>
  <si>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</si>
  <si>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</si>
  <si>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</si>
  <si>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</si>
  <si>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</si>
  <si>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</si>
  <si>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</si>
  <si>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</si>
  <si>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</si>
  <si>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</si>
  <si>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</si>
  <si>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</si>
  <si>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</si>
  <si>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</si>
  <si>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</si>
  <si>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</si>
  <si>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</si>
  <si>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</si>
  <si>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</si>
  <si>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</si>
  <si>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</si>
  <si>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</si>
  <si>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</si>
  <si>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</si>
  <si>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</si>
  <si>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</si>
  <si>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</si>
  <si>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</si>
  <si>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</si>
  <si>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</si>
  <si>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</si>
  <si>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</si>
  <si>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</si>
  <si>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</si>
  <si>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</si>
  <si>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</si>
  <si>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</si>
  <si>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</si>
  <si>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</si>
  <si>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</si>
  <si>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</si>
  <si>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</si>
  <si>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</si>
  <si>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</si>
  <si>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</si>
  <si>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</si>
  <si>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</si>
  <si>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</si>
  <si>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</si>
  <si>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</si>
  <si>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</si>
  <si>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</si>
  <si>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</si>
  <si>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</si>
  <si>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</si>
  <si>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</si>
  <si>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</si>
  <si>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</si>
  <si>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</si>
  <si>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</si>
  <si>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</si>
  <si>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</si>
  <si>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</si>
  <si>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</si>
  <si>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</si>
  <si>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</si>
  <si>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</si>
  <si>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</si>
  <si>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</si>
  <si>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</si>
  <si>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</si>
  <si>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</si>
  <si>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</si>
  <si>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</si>
  <si>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</si>
  <si>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</si>
  <si>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</si>
  <si>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</si>
  <si>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</si>
  <si>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</si>
  <si>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</si>
  <si>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</si>
  <si>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</si>
  <si>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</si>
  <si>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</si>
  <si>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</si>
  <si>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</si>
  <si>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</si>
  <si>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</si>
  <si>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</si>
  <si>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</si>
  <si>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</si>
  <si>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</si>
  <si>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</si>
  <si>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</si>
  <si>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</si>
  <si>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</si>
  <si>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</si>
  <si>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</si>
  <si>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</si>
  <si>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</si>
  <si>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</si>
  <si>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</si>
  <si>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</si>
  <si>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</si>
  <si>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</si>
  <si>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</si>
  <si>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</si>
  <si>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</si>
  <si>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</si>
  <si>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</si>
  <si>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</si>
  <si>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</si>
  <si>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</si>
  <si>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</si>
  <si>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</si>
  <si>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</si>
  <si>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</si>
  <si>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</si>
  <si>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</si>
  <si>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</si>
  <si>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</si>
  <si>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</si>
  <si>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</si>
  <si>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</si>
  <si>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</si>
  <si>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</si>
  <si>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</si>
  <si>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</si>
  <si>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</si>
  <si>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</si>
  <si>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</si>
  <si>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</si>
  <si>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</si>
  <si>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</si>
  <si>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</si>
  <si>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</si>
  <si>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</si>
  <si>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</si>
  <si>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</si>
  <si>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</si>
  <si>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</si>
  <si>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</si>
  <si>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</si>
  <si>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</si>
  <si>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</si>
  <si>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</si>
  <si>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</si>
  <si>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</si>
  <si>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</si>
  <si>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</si>
  <si>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</si>
  <si>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</si>
  <si>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</si>
  <si>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</si>
  <si>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</si>
  <si>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</si>
  <si>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</si>
  <si>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</si>
  <si>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</si>
  <si>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</si>
  <si>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</si>
  <si>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</si>
  <si>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</si>
  <si>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</si>
  <si>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</si>
  <si>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</si>
  <si>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</si>
  <si>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</si>
  <si>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</si>
  <si>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</si>
  <si>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</si>
  <si>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</si>
  <si>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</si>
  <si>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</si>
  <si>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</si>
  <si>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</si>
  <si>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</si>
  <si>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</si>
  <si>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</si>
  <si>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</si>
  <si>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</si>
  <si>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</si>
  <si>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</si>
  <si>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</si>
  <si>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</si>
  <si>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</si>
  <si>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</si>
  <si>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</si>
  <si>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</si>
  <si>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</si>
  <si>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</si>
  <si>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</si>
  <si>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</si>
  <si>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</si>
  <si>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</si>
  <si>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</si>
  <si>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</si>
  <si>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</si>
  <si>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</si>
  <si>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</si>
  <si>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</si>
  <si>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</si>
  <si>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</si>
  <si>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</si>
  <si>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</si>
  <si>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</si>
  <si>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</si>
  <si>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</si>
  <si>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</si>
  <si>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</si>
  <si>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</si>
  <si>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</si>
  <si>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</si>
  <si>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</si>
  <si>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</si>
  <si>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</si>
  <si>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</si>
  <si>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</si>
  <si>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</si>
  <si>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</si>
  <si>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</si>
  <si>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</si>
  <si>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</si>
  <si>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</si>
  <si>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</si>
  <si>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</si>
  <si>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</si>
  <si>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</si>
  <si>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</si>
  <si>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</si>
  <si>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</si>
  <si>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</si>
  <si>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</si>
  <si>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</si>
  <si>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</si>
  <si>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</si>
  <si>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</si>
  <si>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</si>
  <si>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</si>
  <si>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</si>
  <si>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</si>
  <si>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</si>
  <si>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</si>
  <si>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</si>
  <si>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</si>
  <si>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</si>
  <si>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</si>
  <si>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</si>
  <si>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</si>
  <si>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</si>
  <si>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</si>
  <si>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</si>
  <si>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</si>
  <si>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</si>
  <si>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</si>
  <si>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</si>
  <si>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</si>
  <si>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</si>
  <si>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</si>
  <si>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</si>
  <si>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</si>
  <si>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</si>
  <si>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</si>
  <si>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</si>
  <si>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</si>
  <si>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</si>
  <si>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</si>
  <si>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</si>
  <si>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</si>
  <si>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</si>
  <si>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</si>
  <si>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</si>
  <si>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</si>
  <si>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</si>
  <si>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</si>
  <si>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</si>
  <si>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</si>
  <si>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</si>
  <si>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</si>
  <si>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</si>
  <si>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</si>
  <si>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</si>
  <si>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</si>
  <si>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</si>
  <si>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</si>
  <si>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</si>
  <si>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</si>
  <si>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</si>
  <si>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</si>
  <si>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</si>
  <si>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</si>
  <si>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</si>
  <si>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</si>
  <si>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</si>
  <si>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</si>
  <si>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</si>
  <si>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</si>
  <si>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</si>
  <si>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</si>
  <si>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</si>
  <si>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</si>
  <si>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</si>
  <si>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</si>
  <si>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</si>
  <si>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</si>
  <si>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</si>
  <si>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</si>
  <si>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</si>
  <si>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</si>
  <si>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</si>
  <si>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</si>
  <si>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</si>
  <si>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</si>
  <si>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</si>
  <si>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</si>
  <si>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</si>
  <si>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</si>
  <si>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</si>
  <si>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</si>
  <si>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</si>
  <si>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</si>
  <si>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</si>
  <si>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</si>
  <si>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</si>
  <si>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</si>
  <si>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</si>
  <si>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</si>
  <si>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</si>
  <si>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</si>
  <si>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</si>
  <si>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</si>
  <si>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</si>
  <si>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</si>
  <si>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</si>
  <si>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</si>
  <si>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</si>
  <si>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</si>
  <si>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</si>
  <si>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</si>
  <si>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</si>
  <si>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</si>
  <si>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</si>
  <si>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</si>
  <si>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</si>
  <si>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</si>
  <si>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</si>
  <si>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</si>
  <si>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</si>
  <si>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</si>
  <si>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</si>
  <si>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</si>
  <si>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</si>
  <si>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</si>
  <si>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</si>
  <si>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</si>
  <si>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</si>
  <si>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</si>
  <si>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</si>
  <si>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</si>
  <si>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</si>
  <si>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</si>
  <si>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</si>
  <si>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</si>
  <si>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</si>
  <si>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</si>
  <si>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</si>
  <si>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</si>
  <si>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</si>
  <si>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</si>
  <si>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</si>
  <si>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</si>
  <si>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</si>
  <si>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</si>
  <si>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</si>
  <si>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</si>
  <si>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</si>
  <si>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</si>
  <si>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</si>
  <si>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</si>
  <si>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</si>
  <si>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</si>
  <si>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</si>
  <si>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</si>
  <si>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</si>
  <si>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</si>
  <si>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</si>
  <si>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</si>
  <si>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</si>
  <si>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</si>
  <si>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</si>
  <si>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</si>
  <si>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</si>
  <si>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</si>
  <si>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</si>
  <si>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</si>
  <si>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</si>
  <si>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</si>
  <si>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</si>
  <si>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</si>
  <si>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</si>
  <si>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</si>
  <si>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</si>
  <si>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</si>
  <si>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</si>
  <si>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</si>
  <si>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</si>
  <si>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</si>
  <si>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</si>
  <si>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</si>
  <si>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</si>
  <si>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</si>
  <si>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</si>
  <si>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</si>
  <si>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</si>
  <si>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</si>
  <si>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</si>
  <si>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</si>
  <si>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</si>
  <si>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</si>
  <si>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</si>
  <si>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</si>
  <si>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</si>
  <si>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</si>
  <si>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</si>
  <si>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</si>
  <si>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</si>
  <si>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</si>
  <si>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</si>
  <si>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</si>
  <si>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</si>
  <si>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</si>
  <si>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</si>
  <si>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</si>
  <si>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</si>
  <si>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</si>
  <si>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</si>
  <si>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</si>
  <si>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</si>
  <si>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</si>
  <si>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</si>
  <si>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</si>
  <si>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</si>
  <si>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</si>
  <si>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</si>
  <si>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</si>
  <si>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</si>
  <si>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</si>
  <si>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</si>
  <si>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</si>
  <si>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</si>
  <si>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</si>
  <si>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</si>
  <si>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</si>
  <si>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</si>
  <si>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</si>
  <si>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</si>
  <si>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</si>
  <si>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</si>
  <si>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</si>
  <si>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</si>
  <si>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</si>
  <si>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</si>
  <si>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</si>
  <si>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</si>
  <si>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</si>
  <si>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</si>
  <si>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</si>
  <si>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</si>
  <si>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</si>
  <si>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</si>
  <si>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</si>
  <si>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</si>
  <si>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</si>
  <si>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</si>
  <si>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</si>
  <si>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</si>
  <si>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</si>
  <si>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</si>
  <si>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</si>
  <si>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</si>
  <si>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</si>
  <si>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</si>
  <si>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</si>
  <si>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</si>
  <si>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</si>
  <si>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</si>
  <si>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</si>
  <si>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</si>
  <si>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</si>
  <si>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</si>
  <si>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</si>
  <si>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</si>
  <si>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</si>
  <si>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</si>
  <si>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</si>
  <si>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</si>
  <si>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</si>
  <si>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</si>
  <si>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</si>
  <si>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</si>
  <si>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</si>
  <si>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</si>
  <si>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</si>
  <si>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</si>
  <si>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</si>
  <si>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</si>
  <si>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</si>
  <si>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</si>
  <si>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</si>
  <si>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</si>
  <si>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</si>
  <si>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</si>
  <si>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</si>
  <si>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</si>
  <si>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</si>
  <si>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</si>
  <si>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</si>
  <si>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</si>
  <si>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</si>
  <si>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</si>
  <si>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</si>
  <si>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</si>
  <si>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</si>
  <si>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</si>
  <si>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</si>
  <si>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</si>
  <si>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</si>
  <si>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</si>
  <si>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</si>
  <si>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</si>
  <si>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</si>
  <si>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</si>
  <si>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</si>
  <si>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</si>
  <si>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</si>
  <si>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</si>
  <si>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</si>
  <si>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</si>
  <si>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</si>
  <si>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</si>
  <si>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</si>
  <si>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</si>
  <si>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</si>
  <si>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</si>
  <si>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</si>
  <si>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</si>
  <si>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</si>
  <si>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</si>
  <si>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</si>
  <si>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</si>
  <si>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</si>
  <si>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</si>
  <si>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</si>
  <si>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</si>
  <si>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</si>
  <si>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</si>
  <si>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</si>
  <si>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</si>
  <si>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</si>
  <si>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</si>
  <si>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</si>
  <si>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</si>
  <si>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</si>
  <si>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</si>
  <si>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</si>
  <si>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</si>
  <si>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</si>
  <si>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</si>
  <si>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</si>
  <si>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</si>
  <si>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</si>
  <si>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</si>
  <si>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</si>
  <si>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</si>
  <si>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</si>
  <si>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</si>
  <si>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</si>
  <si>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</si>
  <si>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</si>
  <si>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</si>
  <si>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</si>
  <si>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</si>
  <si>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</si>
  <si>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</si>
  <si>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</si>
  <si>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</si>
  <si>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</si>
  <si>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</si>
  <si>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</si>
  <si>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</si>
  <si>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</si>
  <si>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</si>
  <si>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</si>
  <si>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</si>
  <si>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</si>
  <si>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</si>
  <si>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</si>
  <si>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</si>
  <si>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</si>
  <si>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</si>
  <si>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</si>
  <si>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</si>
  <si>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</si>
  <si>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</si>
  <si>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</si>
  <si>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</si>
  <si>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</si>
  <si>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</si>
  <si>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</si>
  <si>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</si>
  <si>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</si>
  <si>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</si>
  <si>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</si>
  <si>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</si>
  <si>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</si>
  <si>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</si>
  <si>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</si>
  <si>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</si>
  <si>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</si>
  <si>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</si>
  <si>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</si>
  <si>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</si>
  <si>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</si>
  <si>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</si>
  <si>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</si>
  <si>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</si>
  <si>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</si>
  <si>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</si>
  <si>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</si>
  <si>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</si>
  <si>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</si>
  <si>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</si>
  <si>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</si>
  <si>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</si>
  <si>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</si>
  <si>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</si>
  <si>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</si>
  <si>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</si>
  <si>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</si>
  <si>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</si>
  <si>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</si>
  <si>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</si>
  <si>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</si>
  <si>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</si>
  <si>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</si>
  <si>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</si>
  <si>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</si>
  <si>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</si>
  <si>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</si>
  <si>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</si>
  <si>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</si>
  <si>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</si>
  <si>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</si>
  <si>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</si>
  <si>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</si>
  <si>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</si>
  <si>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</si>
  <si>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</si>
  <si>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</si>
  <si>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</si>
  <si>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</si>
  <si>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</si>
  <si>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</si>
  <si>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</si>
  <si>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</si>
  <si>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</si>
  <si>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</si>
  <si>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</si>
  <si>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</si>
  <si>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</si>
  <si>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</si>
  <si>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</si>
  <si>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</si>
  <si>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</si>
  <si>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</si>
  <si>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</si>
  <si>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</si>
  <si>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</si>
  <si>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</si>
  <si>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</si>
  <si>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</si>
  <si>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</si>
  <si>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</si>
  <si>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</si>
  <si>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</si>
  <si>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</si>
  <si>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</si>
  <si>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</si>
  <si>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</si>
  <si>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</si>
  <si>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</si>
  <si>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</si>
  <si>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</si>
  <si>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</si>
  <si>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</si>
  <si>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</si>
  <si>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</si>
  <si>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</si>
  <si>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</si>
  <si>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</si>
  <si>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</si>
  <si>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</si>
  <si>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</si>
  <si>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</si>
  <si>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</si>
  <si>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</si>
  <si>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</si>
  <si>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</si>
  <si>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</si>
  <si>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</si>
  <si>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</si>
  <si>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</si>
  <si>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</si>
  <si>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</si>
  <si>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</si>
  <si>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</si>
  <si>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</si>
  <si>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</si>
  <si>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</si>
  <si>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</si>
  <si>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</si>
  <si>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</si>
  <si>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</si>
  <si>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</si>
  <si>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</si>
  <si>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</si>
  <si>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</si>
  <si>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</si>
  <si>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</si>
  <si>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</si>
  <si>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</si>
  <si>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</si>
  <si>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</si>
  <si>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</si>
  <si>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</si>
  <si>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</si>
  <si>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</si>
  <si>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</si>
  <si>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</si>
  <si>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</si>
  <si>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</si>
  <si>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</si>
  <si>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</si>
  <si>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</si>
  <si>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</si>
  <si>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</si>
  <si>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</si>
  <si>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</si>
  <si>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</si>
  <si>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</si>
  <si>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</si>
  <si>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</si>
  <si>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</si>
  <si>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</si>
  <si>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</si>
  <si>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</si>
  <si>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</si>
  <si>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</si>
  <si>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</si>
  <si>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</si>
  <si>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</si>
  <si>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</si>
  <si>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</si>
  <si>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</si>
  <si>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</si>
  <si>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</si>
  <si>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</si>
  <si>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</si>
  <si>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</si>
  <si>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</si>
  <si>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</si>
  <si>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</si>
  <si>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</si>
  <si>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</si>
  <si>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</si>
  <si>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</si>
  <si>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</si>
  <si>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</si>
  <si>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</si>
  <si>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</si>
  <si>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</si>
  <si>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</si>
  <si>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</si>
  <si>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</si>
  <si>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</si>
  <si>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</si>
  <si>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</si>
  <si>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</si>
  <si>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</si>
  <si>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</si>
  <si>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</si>
  <si>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</si>
  <si>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</si>
  <si>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</si>
  <si>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</si>
  <si>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</si>
  <si>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</si>
  <si>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</si>
  <si>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</si>
  <si>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</si>
  <si>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</si>
  <si>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</si>
  <si>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</si>
  <si>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</si>
  <si>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</si>
  <si>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</si>
  <si>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</si>
  <si>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</si>
  <si>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</si>
  <si>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</si>
  <si>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</si>
  <si>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</si>
  <si>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</si>
  <si>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</si>
  <si>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</si>
  <si>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</si>
  <si>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</si>
  <si>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</si>
  <si>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</si>
  <si>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</si>
  <si>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</si>
  <si>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</si>
  <si>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</si>
  <si>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</si>
  <si>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</si>
  <si>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</si>
  <si>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</si>
  <si>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</si>
  <si>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</si>
  <si>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</si>
  <si>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</si>
  <si>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</si>
  <si>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</si>
  <si>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</si>
  <si>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</si>
  <si>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</si>
  <si>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</si>
  <si>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</si>
  <si>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</si>
  <si>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</si>
  <si>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</si>
  <si>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</si>
  <si>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</si>
  <si>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</si>
  <si>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</si>
  <si>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</si>
  <si>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</si>
  <si>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</si>
  <si>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</si>
  <si>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</si>
  <si>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</si>
  <si>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</si>
  <si>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</si>
  <si>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</si>
  <si>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</si>
  <si>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</si>
  <si>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</si>
  <si>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</si>
  <si>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</si>
  <si>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</si>
  <si>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</si>
  <si>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</si>
  <si>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</si>
  <si>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</si>
  <si>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</si>
  <si>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</si>
  <si>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</si>
  <si>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</si>
  <si>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</si>
  <si>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</si>
  <si>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</si>
  <si>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</si>
  <si>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</si>
  <si>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</si>
  <si>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</si>
  <si>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</si>
  <si>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</si>
  <si>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</si>
  <si>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</si>
  <si>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</si>
  <si>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</si>
  <si>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</si>
  <si>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</si>
  <si>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</si>
  <si>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</si>
  <si>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</si>
  <si>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</si>
  <si>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</si>
  <si>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</si>
  <si>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</si>
  <si>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</si>
  <si>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</si>
  <si>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</si>
  <si>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</si>
  <si>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</si>
  <si>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</si>
  <si>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</si>
  <si>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</si>
  <si>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</si>
  <si>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</si>
  <si>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</si>
  <si>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</si>
  <si>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</si>
  <si>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</si>
  <si>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</si>
  <si>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</si>
  <si>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</si>
  <si>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</si>
  <si>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</si>
  <si>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</si>
  <si>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</si>
  <si>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</si>
  <si>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</si>
  <si>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</si>
  <si>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</si>
  <si>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</si>
  <si>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</si>
  <si>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</si>
  <si>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</si>
  <si>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</si>
  <si>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</si>
  <si>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</si>
  <si>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</si>
  <si>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</si>
  <si>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</si>
  <si>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</si>
  <si>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</si>
  <si>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</si>
  <si>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</si>
  <si>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</si>
  <si>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</si>
  <si>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</si>
  <si>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</si>
  <si>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</si>
  <si>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</si>
  <si>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</si>
  <si>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</si>
  <si>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</si>
  <si>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</si>
  <si>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</si>
  <si>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</si>
  <si>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</si>
  <si>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</si>
  <si>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</si>
  <si>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</si>
  <si>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</si>
  <si>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</si>
  <si>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</si>
  <si>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</si>
  <si>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</si>
  <si>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</si>
  <si>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</si>
  <si>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</si>
  <si>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</si>
  <si>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</si>
  <si>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</si>
  <si>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</si>
  <si>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</si>
  <si>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</si>
  <si>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</si>
  <si>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</si>
  <si>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</si>
  <si>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</si>
  <si>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</si>
  <si>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</si>
  <si>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</si>
  <si>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</si>
  <si>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</si>
  <si>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</si>
  <si>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</si>
  <si>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</si>
  <si>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</si>
  <si>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</si>
  <si>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</si>
  <si>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</si>
  <si>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</si>
  <si>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</si>
  <si>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</si>
  <si>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</si>
  <si>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</si>
  <si>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</si>
  <si>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</si>
  <si>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</si>
  <si>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</si>
  <si>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</si>
  <si>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</si>
  <si>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</si>
  <si>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</si>
  <si>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</si>
  <si>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</si>
  <si>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</si>
  <si>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</si>
  <si>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</si>
  <si>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</si>
  <si>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</si>
  <si>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</si>
  <si>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</si>
  <si>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</si>
  <si>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</si>
  <si>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</si>
  <si>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</si>
  <si>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</si>
  <si>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</si>
  <si>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</si>
  <si>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</si>
  <si>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</si>
  <si>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</si>
  <si>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</si>
  <si>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</si>
  <si>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</si>
  <si>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</si>
  <si>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</si>
  <si>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</si>
  <si>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</si>
  <si>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</si>
  <si>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</si>
  <si>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</si>
  <si>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</si>
  <si>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</si>
  <si>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</si>
  <si>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</si>
  <si>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</si>
  <si>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</si>
  <si>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</si>
  <si>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</si>
  <si>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</si>
  <si>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</si>
  <si>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</si>
  <si>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</si>
  <si>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</si>
  <si>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</si>
  <si>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</si>
  <si>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</si>
  <si>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</si>
  <si>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</si>
  <si>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</si>
  <si>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</si>
  <si>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</si>
  <si>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</si>
  <si>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</si>
  <si>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</si>
  <si>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</si>
  <si>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</si>
  <si>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</si>
  <si>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</si>
  <si>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</si>
  <si>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</si>
  <si>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</si>
  <si>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</si>
  <si>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</si>
  <si>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</si>
  <si>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</si>
  <si>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</si>
  <si>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</si>
  <si>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</si>
  <si>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</si>
  <si>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</si>
  <si>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</si>
  <si>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</si>
  <si>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</si>
  <si>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</si>
  <si>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</si>
  <si>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</si>
  <si>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</si>
  <si>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</si>
  <si>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</si>
  <si>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</si>
  <si>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</si>
  <si>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</si>
  <si>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</si>
  <si>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</si>
  <si>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</si>
  <si>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</si>
  <si>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</si>
  <si>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</si>
  <si>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</si>
  <si>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</si>
  <si>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</si>
  <si>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</si>
  <si>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</si>
  <si>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</si>
  <si>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</si>
  <si>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</si>
  <si>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</si>
  <si>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</si>
  <si>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</si>
  <si>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</si>
  <si>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</si>
  <si>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</si>
  <si>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</si>
  <si>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</si>
  <si>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</si>
  <si>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</si>
  <si>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</si>
  <si>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</si>
  <si>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</si>
  <si>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</si>
  <si>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</si>
  <si>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</si>
  <si>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</si>
  <si>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</si>
  <si>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</si>
  <si>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</si>
  <si>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</si>
  <si>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</si>
  <si>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</si>
  <si>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</si>
  <si>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</si>
  <si>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</si>
  <si>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</si>
  <si>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</si>
  <si>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</si>
  <si>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</si>
  <si>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</si>
  <si>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</si>
  <si>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</si>
  <si>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</si>
  <si>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</si>
  <si>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</si>
  <si>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</si>
  <si>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</si>
  <si>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</si>
  <si>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</si>
  <si>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</si>
  <si>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</si>
  <si>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</si>
  <si>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</si>
  <si>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</si>
  <si>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</si>
  <si>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</si>
  <si>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</si>
  <si>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</si>
  <si>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</si>
  <si>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</si>
  <si>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</si>
  <si>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</si>
  <si>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</si>
  <si>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</si>
  <si>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</si>
  <si>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</si>
  <si>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</si>
  <si>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</si>
  <si>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</si>
  <si>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</si>
  <si>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</si>
  <si>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</si>
  <si>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</si>
  <si>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</si>
  <si>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</si>
  <si>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</si>
  <si>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</si>
  <si>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</si>
  <si>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</si>
  <si>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</si>
  <si>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</si>
  <si>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</si>
  <si>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</si>
  <si>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</si>
  <si>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</si>
  <si>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</si>
  <si>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</si>
  <si>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</si>
  <si>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</si>
  <si>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</si>
  <si>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</si>
  <si>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</si>
  <si>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</si>
  <si>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</si>
  <si>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</si>
  <si>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</si>
  <si>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</si>
  <si>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</si>
  <si>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</si>
  <si>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</si>
  <si>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</si>
  <si>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</si>
  <si>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</si>
  <si>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</si>
  <si>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</si>
  <si>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</si>
  <si>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</si>
  <si>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</si>
  <si>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</si>
  <si>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</si>
  <si>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</si>
  <si>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</si>
  <si>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</si>
  <si>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</si>
  <si>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</si>
  <si>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</si>
  <si>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</si>
  <si>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</si>
  <si>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</si>
  <si>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</si>
  <si>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</si>
  <si>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</si>
  <si>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</si>
  <si>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</si>
  <si>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</si>
  <si>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</si>
  <si>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</si>
  <si>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</si>
  <si>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</si>
  <si>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</si>
  <si>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</si>
  <si>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</si>
  <si>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</si>
  <si>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</si>
  <si>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</si>
  <si>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</si>
  <si>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</si>
  <si>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</si>
  <si>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</si>
  <si>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</si>
  <si>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</si>
  <si>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</si>
  <si>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</si>
  <si>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</si>
  <si>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</si>
  <si>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</si>
  <si>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</si>
  <si>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</si>
  <si>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</si>
  <si>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</si>
  <si>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</si>
  <si>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</si>
  <si>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</si>
  <si>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</si>
  <si>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</si>
  <si>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</si>
  <si>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</si>
  <si>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</si>
  <si>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</si>
  <si>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</si>
  <si>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</si>
  <si>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</si>
  <si>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</si>
  <si>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</si>
  <si>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</si>
  <si>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</si>
  <si>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</si>
  <si>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</si>
  <si>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</si>
  <si>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</si>
  <si>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</si>
  <si>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</si>
  <si>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</si>
  <si>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</si>
  <si>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</si>
  <si>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</si>
  <si>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</si>
  <si>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</si>
  <si>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</si>
  <si>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</si>
  <si>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</si>
  <si>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</si>
  <si>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</si>
  <si>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</si>
  <si>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</si>
  <si>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</si>
  <si>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</si>
  <si>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</si>
  <si>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</si>
  <si>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</si>
  <si>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</si>
  <si>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</si>
  <si>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</si>
  <si>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</si>
  <si>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</si>
  <si>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</si>
  <si>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</si>
  <si>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</si>
  <si>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</si>
  <si>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</si>
  <si>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</si>
  <si>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</si>
  <si>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</si>
  <si>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</si>
  <si>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</si>
  <si>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</si>
  <si>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</si>
  <si>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</si>
  <si>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</si>
  <si>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</si>
  <si>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</si>
  <si>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</si>
  <si>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</si>
  <si>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</si>
  <si>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</si>
  <si>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</si>
  <si>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</si>
  <si>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</si>
  <si>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</si>
  <si>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</si>
  <si>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</si>
  <si>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</si>
  <si>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</si>
  <si>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</si>
  <si>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</si>
  <si>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</si>
  <si>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</si>
  <si>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</si>
  <si>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</si>
  <si>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</si>
  <si>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</si>
  <si>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</si>
  <si>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</si>
  <si>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</si>
  <si>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</si>
  <si>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</si>
  <si>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</si>
  <si>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</si>
  <si>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</si>
  <si>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</si>
  <si>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</si>
  <si>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</si>
  <si>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</si>
  <si>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</si>
  <si>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</si>
  <si>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</si>
  <si>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</si>
  <si>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</si>
  <si>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</si>
  <si>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</si>
  <si>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</si>
  <si>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</si>
  <si>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</si>
  <si>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</si>
  <si>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</si>
  <si>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</si>
  <si>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</si>
  <si>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</si>
  <si>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</si>
  <si>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</si>
  <si>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</si>
  <si>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</si>
  <si>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</si>
  <si>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</si>
  <si>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</si>
  <si>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</si>
  <si>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</si>
  <si>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</si>
  <si>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</si>
  <si>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</si>
  <si>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</si>
  <si>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</si>
  <si>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</si>
  <si>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</si>
  <si>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</si>
  <si>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</si>
  <si>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</si>
  <si>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</si>
  <si>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</si>
  <si>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</si>
  <si>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</si>
  <si>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</si>
  <si>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</si>
  <si>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</si>
  <si>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</si>
  <si>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</si>
  <si>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</si>
  <si>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</si>
  <si>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</si>
  <si>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</si>
  <si>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</si>
  <si>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</si>
  <si>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</si>
  <si>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</si>
  <si>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</si>
  <si>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</si>
  <si>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</si>
  <si>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</si>
  <si>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</si>
  <si>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</si>
  <si>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</si>
  <si>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</si>
  <si>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</si>
  <si>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</si>
  <si>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</si>
  <si>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</si>
  <si>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</si>
  <si>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</si>
  <si>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</si>
  <si>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</si>
  <si>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</si>
  <si>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</si>
  <si>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</si>
  <si>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</si>
  <si>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</si>
  <si>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</si>
  <si>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</si>
  <si>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</si>
  <si>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</si>
  <si>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</si>
  <si>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</si>
  <si>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</si>
  <si>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</si>
  <si>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</si>
  <si>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</si>
  <si>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</si>
  <si>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</si>
  <si>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</si>
  <si>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</si>
  <si>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</si>
  <si>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</si>
  <si>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</si>
  <si>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</si>
  <si>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</si>
  <si>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</si>
  <si>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</si>
  <si>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</si>
  <si>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</si>
  <si>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</si>
  <si>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</si>
  <si>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</si>
  <si>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</si>
  <si>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</si>
  <si>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</si>
  <si>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</si>
  <si>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</si>
  <si>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</si>
  <si>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</si>
  <si>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</si>
  <si>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</si>
  <si>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</si>
  <si>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</si>
  <si>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</si>
  <si>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</si>
  <si>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</si>
  <si>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</si>
  <si>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</si>
  <si>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</si>
  <si>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</si>
  <si>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</si>
  <si>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</si>
  <si>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</si>
  <si>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</si>
  <si>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</si>
  <si>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</si>
  <si>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</si>
  <si>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</si>
  <si>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</si>
  <si>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</si>
  <si>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</si>
  <si>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</si>
  <si>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</si>
  <si>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</si>
  <si>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</si>
  <si>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</si>
  <si>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</si>
  <si>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</si>
  <si>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</si>
  <si>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</si>
  <si>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</si>
  <si>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</si>
  <si>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</si>
  <si>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</si>
  <si>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</si>
  <si>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</si>
  <si>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</si>
  <si>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</si>
  <si>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</si>
  <si>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</si>
  <si>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</si>
  <si>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</si>
  <si>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</si>
  <si>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</si>
  <si>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</si>
  <si>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</si>
  <si>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</si>
  <si>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</si>
  <si>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</si>
  <si>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</si>
  <si>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</si>
  <si>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</si>
  <si>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</si>
  <si>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</si>
  <si>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</si>
  <si>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</si>
  <si>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</si>
  <si>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</si>
  <si>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</si>
  <si>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</si>
  <si>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</si>
  <si>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</si>
  <si>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</si>
  <si>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</si>
  <si>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</si>
  <si>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</si>
  <si>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</si>
  <si>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</si>
  <si>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</si>
  <si>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</si>
  <si>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</si>
  <si>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</si>
  <si>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</si>
  <si>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</si>
  <si>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</si>
  <si>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</si>
  <si>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</si>
  <si>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</si>
  <si>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</si>
  <si>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</si>
  <si>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</si>
  <si>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</si>
  <si>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</si>
  <si>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</si>
  <si>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</si>
  <si>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</si>
  <si>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</si>
  <si>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</si>
  <si>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</si>
  <si>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</si>
  <si>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</si>
  <si>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</si>
  <si>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</si>
  <si>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</si>
  <si>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</si>
  <si>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</si>
  <si>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</si>
  <si>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</si>
  <si>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</si>
  <si>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</si>
  <si>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</si>
  <si>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</si>
  <si>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</si>
  <si>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</si>
  <si>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</si>
  <si>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</si>
  <si>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</si>
  <si>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</si>
  <si>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</si>
  <si>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</si>
  <si>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</si>
  <si>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</si>
  <si>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</si>
  <si>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</si>
  <si>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</si>
  <si>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</si>
  <si>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</si>
  <si>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</si>
  <si>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</si>
  <si>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</si>
  <si>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</si>
  <si>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</si>
  <si>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</si>
  <si>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</si>
  <si>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</si>
  <si>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</si>
  <si>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</si>
  <si>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</si>
  <si>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</si>
  <si>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</si>
  <si>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</si>
  <si>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</si>
  <si>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</si>
  <si>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</si>
  <si>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</si>
  <si>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</si>
  <si>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</si>
  <si>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</si>
  <si>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</si>
  <si>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</si>
  <si>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</si>
  <si>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</si>
  <si>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</si>
  <si>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</si>
  <si>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</si>
  <si>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</si>
  <si>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</si>
  <si>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</si>
  <si>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</si>
  <si>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</si>
  <si>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</si>
  <si>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</si>
  <si>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</si>
  <si>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</si>
  <si>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</si>
  <si>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</si>
  <si>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</si>
  <si>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</si>
  <si>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</si>
  <si>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</si>
  <si>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</si>
  <si>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</si>
  <si>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</si>
  <si>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</si>
  <si>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</si>
  <si>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</si>
  <si>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</si>
  <si>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</si>
  <si>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</si>
  <si>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</si>
  <si>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</si>
  <si>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</si>
  <si>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</si>
  <si>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</si>
  <si>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</si>
  <si>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</si>
  <si>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</si>
  <si>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</si>
  <si>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</si>
  <si>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</si>
  <si>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</si>
  <si>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</si>
  <si>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</si>
  <si>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</si>
  <si>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</si>
  <si>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</si>
  <si>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</si>
  <si>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</si>
  <si>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</si>
  <si>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</si>
  <si>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</si>
  <si>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</si>
  <si>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</si>
  <si>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</si>
  <si>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</si>
  <si>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</si>
  <si>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</si>
  <si>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</si>
  <si>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</si>
  <si>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</si>
  <si>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</si>
  <si>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</si>
  <si>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</si>
  <si>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</si>
  <si>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</si>
  <si>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</si>
  <si>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</si>
  <si>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</si>
  <si>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</si>
  <si>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</si>
  <si>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</si>
  <si>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</si>
  <si>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</si>
  <si>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</si>
  <si>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</si>
  <si>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</si>
  <si>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</si>
  <si>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</si>
  <si>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</si>
  <si>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</si>
  <si>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</si>
  <si>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</si>
  <si>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</si>
  <si>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</si>
  <si>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</si>
  <si>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</si>
  <si>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</si>
  <si>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</si>
  <si>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</si>
  <si>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</si>
  <si>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</si>
  <si>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</si>
  <si>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</si>
  <si>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</si>
  <si>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</si>
  <si>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</si>
  <si>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</si>
  <si>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</si>
  <si>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</si>
  <si>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</si>
  <si>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</si>
  <si>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</si>
  <si>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</si>
  <si>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</si>
  <si>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</si>
  <si>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</si>
  <si>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</si>
  <si>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</si>
  <si>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</si>
  <si>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</si>
  <si>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</si>
  <si>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</si>
  <si>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</si>
  <si>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</si>
  <si>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</si>
  <si>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</si>
  <si>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</si>
  <si>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</si>
  <si>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</si>
  <si>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</si>
  <si>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</si>
  <si>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</si>
  <si>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</si>
  <si>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</si>
  <si>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</si>
  <si>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</si>
  <si>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</si>
  <si>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</si>
  <si>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</si>
  <si>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</si>
  <si>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</si>
  <si>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</si>
  <si>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</si>
  <si>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</si>
  <si>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</si>
  <si>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</si>
  <si>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</si>
  <si>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</si>
  <si>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</si>
  <si>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</si>
  <si>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</si>
  <si>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</si>
  <si>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</si>
  <si>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</si>
  <si>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</si>
  <si>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</si>
  <si>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</si>
  <si>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</si>
  <si>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</si>
  <si>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</si>
  <si>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</si>
  <si>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</si>
  <si>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</si>
  <si>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</si>
  <si>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</si>
  <si>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</si>
  <si>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</si>
  <si>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</si>
  <si>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</si>
  <si>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</si>
  <si>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</si>
  <si>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</si>
  <si>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</si>
  <si>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</si>
  <si>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</si>
  <si>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</si>
  <si>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</si>
  <si>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</si>
  <si>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</si>
  <si>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</si>
  <si>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</si>
  <si>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</si>
  <si>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</si>
  <si>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</si>
  <si>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</si>
  <si>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</si>
  <si>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</si>
  <si>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</si>
  <si>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</si>
  <si>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</si>
  <si>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</si>
  <si>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</si>
  <si>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</si>
  <si>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</si>
  <si>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</si>
  <si>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</si>
  <si>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</si>
  <si>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</si>
  <si>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</si>
  <si>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</si>
  <si>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</si>
  <si>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</si>
  <si>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</si>
  <si>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</si>
  <si>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</si>
  <si>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</si>
  <si>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</si>
  <si>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</si>
  <si>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</si>
  <si>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</si>
  <si>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</si>
  <si>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</si>
  <si>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</si>
  <si>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</si>
  <si>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</si>
  <si>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</si>
  <si>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</si>
  <si>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</si>
  <si>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</si>
  <si>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</si>
  <si>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</si>
  <si>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</si>
  <si>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</si>
  <si>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</si>
  <si>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</si>
  <si>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</si>
  <si>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</si>
  <si>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</si>
  <si>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</si>
  <si>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</si>
  <si>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</si>
  <si>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</si>
  <si>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</si>
  <si>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</si>
  <si>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</si>
  <si>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</si>
  <si>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</si>
  <si>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</si>
  <si>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</si>
  <si>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</si>
  <si>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</si>
  <si>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</si>
  <si>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</si>
  <si>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</si>
  <si>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</si>
  <si>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</si>
  <si>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</si>
  <si>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</si>
  <si>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</si>
  <si>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</si>
  <si>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</si>
  <si>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</si>
  <si>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</si>
  <si>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</si>
  <si>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</si>
  <si>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</si>
  <si>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</si>
  <si>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</si>
  <si>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</si>
  <si>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</si>
  <si>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</si>
  <si>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</si>
  <si>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</si>
  <si>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</si>
  <si>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</si>
  <si>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</si>
  <si>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</si>
  <si>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</si>
  <si>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</si>
  <si>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</si>
  <si>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</si>
  <si>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</si>
  <si>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</si>
  <si>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</si>
  <si>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</si>
  <si>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</si>
  <si>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</si>
  <si>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</si>
  <si>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</si>
  <si>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</si>
  <si>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</si>
  <si>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</si>
  <si>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</si>
  <si>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</si>
  <si>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</si>
  <si>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</si>
  <si>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</si>
  <si>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</si>
  <si>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</si>
  <si>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</si>
  <si>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</si>
  <si>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</si>
  <si>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</si>
  <si>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</si>
  <si>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</si>
  <si>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</si>
  <si>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</si>
  <si>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</si>
  <si>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</si>
  <si>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</si>
  <si>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</si>
  <si>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</si>
  <si>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</si>
  <si>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</si>
  <si>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</si>
  <si>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</si>
  <si>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</si>
  <si>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</si>
  <si>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</si>
  <si>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</si>
  <si>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</si>
  <si>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</si>
  <si>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</si>
  <si>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</si>
  <si>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</si>
  <si>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</si>
  <si>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</si>
  <si>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</si>
  <si>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</si>
  <si>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</si>
  <si>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</si>
  <si>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</si>
  <si>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</si>
  <si>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</si>
  <si>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</si>
  <si>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</si>
  <si>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</si>
  <si>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</si>
  <si>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</si>
  <si>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</si>
  <si>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</si>
  <si>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</si>
  <si>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</si>
  <si>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</si>
  <si>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</si>
  <si>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</si>
  <si>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</si>
  <si>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</si>
  <si>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</si>
  <si>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</si>
  <si>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</si>
  <si>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</si>
  <si>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</si>
  <si>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</si>
  <si>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</si>
  <si>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</si>
  <si>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</si>
  <si>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</si>
  <si>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</si>
  <si>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</si>
  <si>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</si>
  <si>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</si>
  <si>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</si>
  <si>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</si>
  <si>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</si>
  <si>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</si>
  <si>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</si>
  <si>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</si>
  <si>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</si>
  <si>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</si>
  <si>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</si>
  <si>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</si>
  <si>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</si>
  <si>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</si>
  <si>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</si>
  <si>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</si>
  <si>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</si>
  <si>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</si>
  <si>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</si>
  <si>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</si>
  <si>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</si>
  <si>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</si>
  <si>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</si>
  <si>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</si>
  <si>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</si>
  <si>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</si>
  <si>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</si>
  <si>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</si>
  <si>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</si>
  <si>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</si>
  <si>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</si>
  <si>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</si>
  <si>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</si>
  <si>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</si>
  <si>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</si>
  <si>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</si>
  <si>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</si>
  <si>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</si>
  <si>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</si>
  <si>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</si>
  <si>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</si>
  <si>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</si>
  <si>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</si>
  <si>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</si>
  <si>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</si>
  <si>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</si>
  <si>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</si>
  <si>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</si>
  <si>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</si>
  <si>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</si>
  <si>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</si>
  <si>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</si>
  <si>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</si>
  <si>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</si>
  <si>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</si>
  <si>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</si>
  <si>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</si>
  <si>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</si>
  <si>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</si>
  <si>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</si>
  <si>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</si>
  <si>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</si>
  <si>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</si>
  <si>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</si>
  <si>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</si>
  <si>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</si>
  <si>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</si>
  <si>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</si>
  <si>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</si>
  <si>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</si>
  <si>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</si>
  <si>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</si>
  <si>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</si>
  <si>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</si>
  <si>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</si>
  <si>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</si>
  <si>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</si>
  <si>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</si>
  <si>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</si>
  <si>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</si>
  <si>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</si>
  <si>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</si>
  <si>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</si>
  <si>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</si>
  <si>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</si>
  <si>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</si>
  <si>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</si>
  <si>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</si>
  <si>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</si>
  <si>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</si>
  <si>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</si>
  <si>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</si>
  <si>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</si>
  <si>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</si>
  <si>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</si>
  <si>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</si>
  <si>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</si>
  <si>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</si>
  <si>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</si>
  <si>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</si>
  <si>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</si>
  <si>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</si>
  <si>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</si>
  <si>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</si>
  <si>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</si>
  <si>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</si>
  <si>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</si>
  <si>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</si>
  <si>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</si>
  <si>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</si>
  <si>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</si>
  <si>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</si>
  <si>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</si>
  <si>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</si>
  <si>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</si>
  <si>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</si>
  <si>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</si>
  <si>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</si>
  <si>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</si>
  <si>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</si>
  <si>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</si>
  <si>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</si>
  <si>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</si>
  <si>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</si>
  <si>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</si>
  <si>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</si>
  <si>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</si>
  <si>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</si>
  <si>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</si>
  <si>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</si>
  <si>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</si>
  <si>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</si>
  <si>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</si>
  <si>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</si>
  <si>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</si>
  <si>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</si>
  <si>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</si>
  <si>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</si>
  <si>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</si>
  <si>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</si>
  <si>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</si>
  <si>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</si>
  <si>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</si>
  <si>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</si>
  <si>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</si>
  <si>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</si>
  <si>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</si>
  <si>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</si>
  <si>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</si>
  <si>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</si>
  <si>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</si>
  <si>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</si>
  <si>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</si>
  <si>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</si>
  <si>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</si>
  <si>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</si>
  <si>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</si>
  <si>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</si>
  <si>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</si>
  <si>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</si>
  <si>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</si>
  <si>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</si>
  <si>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</si>
  <si>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</si>
  <si>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</si>
  <si>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</si>
  <si>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</si>
  <si>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</si>
  <si>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</si>
  <si>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</si>
  <si>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</si>
  <si>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</si>
  <si>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</si>
  <si>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</si>
  <si>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</si>
  <si>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</si>
  <si>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</si>
  <si>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</si>
  <si>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</si>
  <si>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</si>
  <si>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</si>
  <si>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</si>
  <si>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</si>
  <si>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</si>
  <si>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</si>
  <si>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</si>
  <si>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</si>
  <si>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</si>
  <si>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</si>
  <si>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</si>
  <si>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</si>
  <si>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</si>
  <si>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</si>
  <si>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</si>
  <si>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</si>
  <si>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</si>
  <si>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</si>
  <si>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</si>
  <si>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</si>
  <si>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</si>
  <si>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</si>
  <si>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</si>
  <si>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</si>
  <si>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</si>
  <si>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</si>
  <si>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</si>
  <si>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</si>
  <si>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</si>
  <si>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</si>
  <si>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</si>
  <si>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</si>
  <si>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</si>
  <si>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</si>
  <si>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</si>
  <si>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</si>
  <si>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</si>
  <si>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</si>
  <si>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</si>
  <si>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</si>
  <si>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</si>
  <si>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</si>
  <si>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</si>
  <si>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</si>
  <si>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</si>
  <si>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</si>
  <si>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</si>
  <si>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</si>
  <si>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</si>
  <si>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</si>
  <si>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</si>
  <si>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</si>
  <si>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</si>
  <si>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</si>
  <si>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</si>
  <si>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</si>
  <si>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</si>
  <si>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</si>
  <si>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</si>
  <si>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</si>
  <si>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</si>
  <si>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</si>
  <si>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</si>
  <si>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</si>
  <si>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</si>
  <si>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</si>
  <si>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</si>
  <si>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</si>
  <si>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</si>
  <si>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</si>
  <si>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</si>
  <si>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</si>
  <si>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</si>
  <si>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</si>
  <si>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</si>
  <si>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</si>
  <si>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</si>
  <si>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</si>
  <si>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</si>
  <si>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</si>
  <si>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</si>
  <si>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</si>
  <si>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</si>
  <si>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</si>
  <si>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</si>
  <si>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</si>
  <si>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</si>
  <si>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</si>
  <si>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</si>
  <si>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</si>
  <si>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</si>
  <si>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</si>
  <si>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</si>
  <si>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</si>
  <si>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</si>
  <si>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</si>
  <si>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</si>
  <si>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</si>
  <si>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</si>
  <si>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</si>
  <si>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</si>
  <si>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</si>
  <si>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</si>
  <si>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</si>
  <si>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</si>
  <si>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</si>
  <si>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</si>
  <si>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</si>
  <si>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</si>
  <si>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</si>
  <si>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</si>
  <si>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</si>
  <si>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</si>
  <si>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</si>
  <si>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</si>
  <si>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</si>
  <si>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</si>
  <si>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</si>
  <si>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</si>
  <si>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</si>
  <si>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</si>
  <si>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</si>
  <si>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</si>
  <si>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</si>
  <si>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</si>
  <si>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</si>
  <si>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</si>
  <si>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</si>
  <si>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</si>
  <si>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</si>
  <si>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</si>
  <si>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</si>
  <si>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</si>
  <si>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</si>
  <si>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</si>
  <si>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</si>
  <si>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</si>
  <si>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</si>
  <si>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</si>
  <si>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</si>
  <si>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</si>
  <si>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</si>
  <si>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</si>
  <si>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</si>
  <si>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</si>
  <si>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</si>
  <si>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</si>
  <si>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</si>
  <si>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</si>
  <si>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</si>
  <si>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</si>
  <si>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</si>
  <si>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</si>
  <si>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</si>
  <si>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</si>
  <si>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</si>
  <si>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</si>
  <si>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</si>
  <si>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</si>
  <si>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</si>
  <si>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</si>
  <si>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</si>
  <si>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</si>
  <si>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</si>
  <si>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</si>
  <si>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</si>
  <si>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</si>
  <si>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</si>
  <si>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</si>
  <si>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</si>
  <si>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</si>
  <si>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</si>
  <si>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</si>
  <si>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</si>
  <si>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</si>
  <si>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</si>
  <si>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</si>
  <si>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</si>
  <si>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</si>
  <si>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</si>
  <si>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</si>
  <si>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</si>
  <si>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</si>
  <si>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</si>
  <si>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</si>
  <si>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</si>
  <si>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</si>
  <si>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</si>
  <si>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</si>
  <si>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</si>
  <si>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</si>
  <si>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</si>
  <si>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</si>
  <si>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</si>
  <si>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</si>
  <si>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</si>
  <si>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</si>
  <si>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</si>
  <si>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</si>
  <si>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</si>
  <si>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</si>
  <si>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</si>
  <si>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</si>
  <si>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</si>
  <si>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</si>
  <si>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</si>
  <si>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</si>
  <si>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</si>
  <si>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</si>
  <si>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</si>
  <si>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</si>
  <si>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</si>
  <si>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</si>
  <si>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</si>
  <si>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</si>
  <si>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</si>
  <si>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</si>
  <si>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</si>
  <si>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</si>
  <si>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</si>
  <si>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</si>
  <si>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</si>
  <si>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</si>
  <si>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</si>
  <si>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</si>
  <si>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</si>
  <si>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</si>
  <si>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</si>
  <si>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</si>
  <si>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</si>
  <si>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</si>
  <si>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</si>
  <si>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</si>
  <si>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</si>
  <si>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</si>
  <si>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</si>
  <si>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</si>
  <si>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</si>
  <si>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</si>
  <si>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</si>
  <si>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</si>
  <si>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</si>
  <si>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</si>
  <si>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</si>
  <si>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</si>
  <si>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</si>
  <si>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</si>
  <si>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</si>
  <si>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</si>
  <si>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</si>
  <si>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</si>
  <si>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</si>
  <si>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</si>
  <si>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</si>
  <si>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</si>
  <si>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</si>
  <si>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</si>
  <si>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</si>
  <si>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</si>
  <si>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</si>
  <si>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</si>
  <si>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</si>
  <si>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</si>
  <si>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</si>
  <si>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</si>
  <si>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</si>
  <si>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</si>
  <si>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</si>
  <si>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</si>
  <si>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</si>
  <si>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</si>
  <si>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</si>
  <si>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</si>
  <si>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</si>
  <si>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</si>
  <si>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</si>
  <si>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</si>
  <si>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</si>
  <si>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</si>
  <si>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</si>
  <si>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</si>
  <si>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</si>
  <si>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</si>
  <si>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</si>
  <si>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</si>
  <si>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</si>
  <si>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</si>
  <si>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</si>
  <si>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</si>
  <si>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</si>
  <si>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</si>
  <si>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</si>
  <si>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</si>
  <si>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</si>
  <si>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</si>
  <si>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</si>
  <si>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</si>
  <si>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</si>
  <si>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</si>
  <si>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</si>
  <si>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</si>
  <si>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</si>
  <si>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</si>
  <si>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</si>
  <si>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</si>
  <si>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</si>
  <si>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</si>
  <si>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</si>
  <si>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</si>
  <si>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</si>
  <si>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</si>
  <si>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</si>
  <si>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</si>
  <si>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</si>
  <si>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</si>
  <si>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</si>
  <si>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</si>
  <si>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</si>
  <si>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</si>
  <si>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</si>
  <si>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</si>
  <si>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</si>
  <si>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</si>
  <si>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</si>
  <si>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</si>
  <si>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</si>
  <si>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</si>
  <si>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</si>
  <si>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</si>
  <si>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</si>
  <si>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</si>
  <si>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</si>
  <si>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</si>
  <si>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</si>
  <si>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</si>
  <si>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</si>
  <si>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</si>
  <si>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</si>
  <si>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</si>
  <si>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</si>
  <si>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</si>
  <si>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</si>
  <si>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</si>
  <si>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</si>
  <si>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</si>
  <si>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</si>
  <si>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</si>
  <si>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</si>
  <si>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</si>
  <si>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</si>
  <si>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</si>
  <si>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</si>
  <si>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</si>
  <si>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</si>
  <si>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</si>
  <si>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</si>
  <si>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</si>
  <si>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</si>
  <si>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</si>
  <si>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</si>
  <si>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</si>
  <si>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</si>
  <si>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</si>
  <si>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</si>
  <si>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</si>
  <si>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</si>
  <si>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</si>
  <si>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</si>
  <si>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</si>
  <si>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</si>
  <si>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</si>
  <si>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</si>
  <si>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</si>
  <si>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</si>
  <si>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</si>
  <si>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</si>
  <si>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</si>
  <si>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</si>
  <si>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</si>
  <si>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</si>
  <si>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</si>
  <si>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</si>
  <si>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</si>
  <si>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</si>
  <si>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</si>
  <si>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</si>
  <si>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</si>
  <si>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</si>
  <si>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</si>
  <si>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</si>
  <si>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</si>
  <si>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</si>
  <si>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</si>
  <si>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</si>
  <si>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</si>
  <si>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</si>
  <si>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</si>
  <si>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</si>
  <si>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</si>
  <si>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</si>
  <si>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</si>
  <si>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</si>
  <si>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</si>
  <si>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</si>
  <si>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</si>
  <si>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</si>
  <si>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</si>
  <si>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</si>
  <si>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</si>
  <si>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</si>
  <si>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</si>
  <si>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</si>
  <si>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</si>
  <si>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</si>
  <si>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</si>
  <si>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</si>
  <si>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</si>
  <si>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</si>
  <si>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</si>
  <si>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</si>
  <si>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</si>
  <si>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</si>
  <si>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</si>
  <si>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</si>
  <si>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</si>
  <si>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</si>
  <si>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</si>
  <si>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</si>
  <si>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</si>
  <si>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</si>
  <si>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</si>
  <si>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</si>
  <si>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</si>
  <si>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</si>
  <si>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</si>
  <si>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</si>
  <si>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</si>
  <si>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</si>
  <si>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</si>
  <si>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</si>
  <si>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</si>
  <si>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</si>
  <si>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</si>
  <si>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</si>
  <si>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</si>
  <si>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</si>
  <si>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</si>
  <si>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</si>
  <si>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</si>
  <si>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</si>
  <si>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</si>
  <si>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</si>
  <si>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</si>
  <si>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</si>
  <si>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</si>
  <si>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</si>
  <si>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</si>
  <si>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</si>
  <si>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</si>
  <si>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</si>
  <si>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</si>
  <si>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</si>
  <si>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</si>
  <si>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</si>
  <si>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</si>
  <si>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</si>
  <si>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</si>
  <si>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</si>
  <si>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</si>
  <si>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</si>
  <si>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</si>
  <si>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</si>
  <si>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</si>
  <si>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</si>
  <si>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</si>
  <si>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</si>
  <si>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</si>
  <si>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</si>
  <si>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</si>
  <si>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</si>
  <si>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</si>
  <si>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</si>
  <si>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</si>
  <si>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</si>
  <si>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</si>
  <si>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</si>
  <si>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</si>
  <si>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</si>
  <si>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</si>
  <si>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</si>
  <si>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</si>
  <si>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</si>
  <si>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</si>
  <si>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</si>
  <si>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</si>
  <si>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</si>
  <si>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</si>
  <si>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</si>
  <si>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</si>
  <si>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</si>
  <si>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</si>
  <si>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</si>
  <si>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</si>
  <si>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</si>
  <si>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</si>
  <si>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</si>
  <si>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</si>
  <si>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</si>
  <si>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</si>
  <si>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</si>
  <si>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</si>
  <si>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</si>
  <si>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</si>
  <si>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</si>
  <si>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</si>
  <si>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</si>
  <si>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</si>
  <si>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</si>
  <si>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</si>
  <si>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</si>
  <si>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</si>
  <si>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</si>
  <si>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</si>
  <si>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</si>
  <si>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</si>
  <si>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</si>
  <si>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</si>
  <si>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</si>
  <si>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</si>
  <si>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</si>
  <si>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</si>
  <si>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</si>
  <si>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</si>
  <si>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</si>
  <si>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</si>
  <si>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</si>
  <si>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</si>
  <si>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</si>
  <si>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</si>
  <si>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</si>
  <si>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</si>
  <si>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</si>
  <si>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</si>
  <si>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</si>
  <si>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</si>
  <si>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</si>
  <si>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</si>
  <si>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</si>
  <si>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</si>
  <si>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</si>
  <si>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</si>
  <si>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</si>
  <si>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</si>
  <si>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</si>
  <si>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</si>
  <si>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</si>
  <si>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</si>
  <si>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</si>
  <si>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</si>
  <si>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</si>
  <si>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</si>
  <si>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</si>
  <si>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</si>
  <si>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</si>
  <si>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</si>
  <si>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</si>
  <si>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</si>
  <si>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</si>
  <si>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</si>
  <si>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</si>
  <si>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</si>
  <si>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</si>
  <si>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</si>
  <si>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</si>
  <si>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</si>
  <si>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</si>
  <si>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</si>
  <si>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</si>
  <si>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</si>
  <si>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</si>
  <si>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</si>
  <si>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</si>
  <si>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</si>
  <si>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</si>
  <si>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</si>
  <si>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</si>
  <si>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</si>
  <si>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</si>
  <si>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</si>
  <si>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</si>
  <si>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</si>
  <si>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</si>
  <si>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</si>
  <si>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</si>
  <si>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</si>
  <si>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</si>
  <si>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</si>
  <si>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</si>
  <si>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</si>
  <si>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</si>
  <si>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</si>
  <si>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</si>
  <si>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</si>
  <si>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</si>
  <si>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</si>
  <si>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</si>
  <si>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</si>
  <si>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</si>
  <si>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</si>
  <si>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</si>
  <si>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</si>
  <si>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</si>
  <si>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</si>
  <si>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</si>
  <si>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</si>
  <si>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</si>
  <si>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</si>
  <si>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</si>
  <si>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</si>
  <si>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</si>
  <si>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</si>
  <si>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</si>
  <si>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</si>
  <si>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</si>
  <si>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</si>
  <si>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</si>
  <si>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</si>
  <si>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</si>
  <si>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</si>
  <si>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</si>
  <si>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</si>
  <si>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</si>
  <si>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</si>
  <si>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</si>
  <si>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</si>
  <si>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</si>
  <si>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</si>
  <si>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</si>
  <si>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</si>
  <si>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</si>
  <si>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</si>
  <si>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</si>
  <si>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</si>
  <si>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</si>
  <si>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</si>
  <si>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</si>
  <si>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</si>
  <si>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</si>
  <si>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</si>
  <si>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</si>
  <si>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</si>
  <si>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</si>
  <si>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</si>
  <si>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</si>
  <si>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</si>
  <si>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</si>
  <si>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</si>
  <si>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</si>
  <si>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</si>
  <si>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</si>
  <si>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</si>
  <si>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</si>
  <si>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</si>
  <si>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</si>
  <si>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</si>
  <si>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</si>
  <si>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</si>
  <si>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</si>
  <si>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</si>
  <si>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</si>
  <si>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</si>
  <si>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</si>
  <si>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</si>
  <si>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</si>
  <si>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</si>
  <si>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</si>
  <si>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</si>
  <si>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</si>
  <si>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</si>
  <si>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</si>
  <si>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</si>
  <si>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</si>
  <si>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</si>
  <si>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</si>
  <si>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</si>
  <si>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</si>
  <si>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</si>
  <si>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</si>
  <si>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</si>
  <si>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</si>
  <si>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</si>
  <si>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</si>
  <si>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</si>
  <si>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</si>
  <si>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</si>
  <si>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</si>
  <si>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</si>
  <si>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</si>
  <si>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</si>
  <si>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</si>
  <si>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</si>
  <si>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</si>
  <si>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</si>
  <si>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</si>
  <si>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</si>
  <si>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</si>
  <si>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</si>
  <si>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</si>
  <si>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</si>
  <si>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</si>
  <si>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</si>
  <si>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</si>
  <si>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</si>
  <si>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</si>
  <si>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</si>
  <si>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</si>
  <si>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</si>
  <si>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</si>
  <si>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</si>
  <si>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</si>
  <si>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</si>
  <si>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</si>
  <si>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</si>
  <si>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</si>
  <si>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</si>
  <si>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</si>
  <si>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</si>
  <si>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</si>
  <si>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</si>
  <si>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</si>
  <si>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</si>
  <si>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</si>
  <si>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</si>
  <si>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</si>
  <si>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</si>
  <si>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</si>
  <si>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</si>
  <si>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</si>
  <si>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</si>
  <si>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</si>
  <si>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</si>
  <si>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</si>
  <si>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</si>
  <si>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</si>
  <si>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</si>
  <si>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</si>
  <si>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</si>
  <si>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</si>
  <si>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</si>
  <si>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</si>
  <si>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</si>
  <si>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</si>
  <si>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</si>
  <si>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</si>
  <si>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</si>
  <si>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</si>
  <si>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</si>
  <si>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</si>
  <si>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</si>
  <si>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</si>
  <si>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</si>
  <si>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</si>
  <si>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</si>
  <si>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</si>
  <si>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</si>
  <si>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</si>
  <si>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</si>
  <si>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</si>
  <si>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</si>
  <si>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</si>
  <si>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</si>
  <si>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</si>
  <si>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</si>
  <si>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</si>
  <si>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</si>
  <si>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</si>
  <si>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</si>
  <si>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</si>
  <si>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</si>
  <si>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</si>
  <si>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</si>
  <si>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</si>
  <si>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</si>
  <si>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</si>
  <si>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</si>
  <si>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</si>
  <si>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</si>
  <si>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</si>
  <si>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</si>
  <si>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</si>
  <si>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</si>
  <si>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</si>
  <si>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</si>
  <si>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</si>
  <si>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</si>
  <si>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</si>
  <si>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</si>
  <si>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</si>
  <si>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</si>
  <si>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</si>
  <si>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</si>
  <si>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</si>
  <si>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</si>
  <si>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</si>
  <si>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</si>
  <si>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</si>
  <si>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</si>
  <si>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</si>
  <si>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</si>
  <si>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</si>
  <si>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</si>
  <si>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</si>
  <si>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</si>
  <si>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</si>
  <si>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</si>
  <si>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</si>
  <si>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</si>
  <si>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</si>
  <si>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</si>
  <si>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</si>
  <si>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</si>
  <si>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</si>
  <si>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</si>
  <si>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</si>
  <si>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</si>
  <si>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</si>
  <si>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</si>
  <si>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</si>
  <si>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</si>
  <si>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</si>
  <si>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</si>
  <si>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</si>
  <si>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</si>
  <si>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</si>
  <si>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</si>
  <si>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</si>
  <si>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</si>
  <si>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</si>
  <si>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</si>
  <si>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</si>
  <si>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</si>
  <si>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</si>
  <si>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</si>
  <si>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</si>
  <si>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</si>
  <si>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</si>
  <si>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</si>
  <si>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</si>
  <si>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</si>
  <si>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</si>
  <si>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</si>
  <si>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</si>
  <si>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</si>
  <si>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</si>
  <si>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</si>
  <si>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</si>
  <si>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</si>
  <si>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</si>
  <si>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</si>
  <si>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</si>
  <si>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</si>
  <si>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</si>
  <si>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</si>
  <si>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</si>
  <si>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</si>
  <si>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</si>
  <si>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</si>
  <si>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</si>
  <si>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</si>
  <si>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</si>
  <si>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</si>
  <si>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</si>
  <si>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</si>
  <si>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</si>
  <si>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</si>
  <si>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</si>
  <si>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</si>
  <si>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</si>
  <si>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</si>
  <si>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</si>
  <si>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</si>
  <si>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</si>
  <si>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</si>
  <si>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</si>
  <si>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</si>
  <si>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</si>
  <si>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</si>
  <si>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</si>
  <si>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</si>
  <si>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</si>
  <si>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</si>
  <si>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</si>
  <si>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</si>
  <si>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</si>
  <si>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</si>
  <si>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</si>
  <si>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</si>
  <si>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</si>
  <si>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</si>
  <si>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</si>
  <si>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</si>
  <si>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</si>
  <si>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</si>
  <si>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</si>
  <si>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</si>
  <si>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</si>
  <si>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</si>
  <si>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</si>
  <si>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</si>
  <si>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</si>
  <si>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</si>
  <si>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</si>
  <si>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</si>
  <si>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</si>
  <si>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</si>
  <si>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</si>
  <si>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</si>
  <si>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</si>
  <si>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</si>
  <si>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</si>
  <si>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</si>
  <si>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</si>
  <si>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</si>
  <si>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</si>
  <si>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</si>
  <si>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</si>
  <si>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</si>
  <si>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</si>
  <si>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</si>
  <si>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</si>
  <si>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</si>
  <si>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</si>
  <si>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</si>
  <si>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</si>
  <si>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</si>
  <si>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</si>
  <si>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</si>
  <si>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</si>
  <si>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</si>
  <si>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</si>
  <si>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</si>
  <si>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</si>
  <si>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</si>
  <si>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</si>
  <si>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</si>
  <si>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</si>
  <si>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</si>
  <si>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</si>
  <si>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</si>
  <si>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</si>
  <si>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</si>
  <si>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</si>
  <si>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</si>
  <si>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</si>
  <si>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</si>
  <si>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</si>
  <si>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</si>
  <si>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</si>
  <si>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</si>
  <si>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</si>
  <si>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</si>
  <si>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</si>
  <si>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</si>
  <si>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</si>
  <si>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</si>
  <si>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</si>
  <si>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</si>
  <si>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</si>
  <si>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</si>
  <si>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</si>
  <si>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</si>
  <si>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</si>
  <si>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</si>
  <si>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</si>
  <si>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</si>
  <si>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</si>
  <si>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</si>
  <si>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</si>
  <si>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</si>
  <si>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</si>
  <si>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</si>
  <si>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</si>
  <si>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</si>
  <si>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</si>
  <si>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</si>
  <si>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</si>
  <si>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</si>
  <si>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</si>
  <si>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</si>
  <si>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</si>
  <si>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</si>
  <si>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</si>
  <si>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</si>
  <si>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</si>
  <si>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</si>
  <si>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</si>
  <si>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</si>
  <si>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</si>
  <si>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</si>
  <si>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</si>
  <si>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</si>
  <si>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</si>
  <si>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</si>
  <si>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</si>
  <si>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</si>
  <si>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</si>
  <si>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</si>
  <si>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</si>
  <si>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</si>
  <si>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</si>
  <si>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</si>
  <si>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</si>
  <si>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</si>
  <si>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</si>
  <si>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</si>
  <si>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</si>
  <si>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</si>
  <si>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</si>
  <si>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</si>
  <si>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</si>
  <si>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</si>
  <si>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</si>
  <si>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</si>
  <si>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</si>
  <si>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</si>
  <si>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</si>
  <si>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</si>
  <si>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</si>
  <si>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</si>
  <si>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</si>
  <si>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</si>
  <si>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</si>
  <si>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</si>
  <si>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</si>
  <si>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</si>
  <si>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</si>
  <si>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</si>
  <si>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</si>
  <si>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</si>
  <si>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</si>
  <si>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</si>
  <si>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</si>
  <si>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</si>
  <si>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</si>
  <si>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</si>
  <si>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</si>
  <si>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</si>
  <si>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</si>
  <si>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</si>
  <si>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</si>
  <si>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</si>
  <si>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</si>
  <si>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</si>
  <si>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</si>
  <si>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</si>
  <si>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</si>
  <si>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</si>
  <si>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</si>
  <si>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</si>
  <si>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</si>
  <si>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</si>
  <si>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</si>
  <si>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</si>
  <si>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</si>
  <si>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</si>
  <si>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</si>
  <si>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</si>
  <si>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</si>
  <si>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</si>
  <si>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</si>
  <si>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</si>
  <si>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</si>
  <si>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</si>
  <si>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</si>
  <si>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</si>
  <si>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</si>
  <si>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</si>
  <si>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</si>
  <si>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</si>
  <si>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</si>
  <si>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</si>
  <si>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</si>
  <si>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</si>
  <si>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</si>
  <si>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</si>
  <si>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</si>
  <si>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</si>
  <si>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</si>
  <si>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</si>
  <si>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</si>
  <si>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</si>
  <si>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</si>
  <si>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</si>
  <si>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</si>
  <si>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</si>
  <si>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</si>
  <si>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</si>
  <si>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</si>
  <si>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</si>
  <si>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</si>
  <si>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</si>
  <si>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</si>
  <si>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</si>
  <si>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</si>
  <si>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</si>
  <si>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</si>
  <si>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</si>
  <si>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</si>
  <si>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</si>
  <si>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</si>
  <si>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</si>
  <si>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</si>
  <si>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</si>
  <si>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</si>
  <si>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</si>
  <si>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</si>
  <si>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</si>
  <si>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</si>
  <si>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</si>
  <si>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</si>
  <si>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</si>
  <si>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</si>
  <si>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</si>
  <si>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</si>
  <si>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</si>
  <si>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</si>
  <si>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</si>
  <si>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</si>
  <si>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</si>
  <si>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</si>
  <si>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</si>
  <si>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</si>
  <si>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</si>
  <si>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</si>
  <si>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</si>
  <si>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</si>
  <si>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</si>
  <si>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</si>
  <si>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</si>
  <si>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</si>
  <si>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</si>
  <si>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</si>
  <si>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</si>
  <si>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</si>
  <si>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</si>
  <si>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</si>
  <si>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</si>
  <si>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</si>
  <si>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</si>
  <si>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</si>
  <si>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</si>
  <si>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</si>
  <si>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</si>
  <si>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</si>
  <si>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</si>
  <si>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</si>
  <si>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</si>
  <si>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</si>
  <si>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</si>
  <si>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</si>
  <si>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</si>
  <si>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</si>
  <si>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</si>
  <si>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</si>
  <si>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</si>
  <si>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</si>
  <si>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</si>
  <si>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</si>
  <si>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</si>
  <si>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</si>
  <si>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</si>
  <si>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</si>
  <si>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</si>
  <si>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</si>
  <si>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</si>
  <si>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</si>
  <si>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</si>
  <si>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</si>
  <si>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</si>
  <si>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</si>
  <si>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</si>
  <si>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</si>
  <si>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</si>
  <si>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</si>
  <si>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</si>
  <si>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</si>
  <si>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</si>
  <si>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</si>
  <si>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</si>
  <si>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</si>
  <si>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</si>
  <si>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</si>
  <si>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</si>
  <si>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</si>
  <si>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</si>
  <si>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</si>
  <si>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</si>
  <si>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</si>
  <si>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</si>
  <si>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</si>
  <si>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</si>
  <si>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</si>
  <si>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</si>
  <si>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</si>
  <si>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</si>
  <si>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</si>
  <si>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</si>
  <si>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</si>
  <si>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</si>
  <si>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</si>
  <si>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</si>
  <si>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</si>
  <si>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</si>
  <si>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</si>
  <si>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</si>
  <si>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</si>
  <si>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</si>
  <si>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</si>
  <si>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</si>
  <si>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</si>
  <si>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</si>
  <si>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</si>
  <si>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</si>
  <si>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</si>
  <si>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</si>
  <si>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</si>
  <si>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</si>
  <si>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</si>
  <si>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</si>
  <si>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</si>
  <si>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</si>
  <si>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</si>
  <si>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</si>
  <si>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</si>
  <si>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</si>
  <si>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</si>
  <si>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</si>
  <si>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</si>
  <si>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</si>
  <si>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</si>
  <si>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</si>
  <si>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</si>
  <si>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</si>
  <si>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</si>
  <si>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</si>
  <si>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</si>
  <si>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</si>
  <si>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</si>
  <si>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</si>
  <si>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</si>
  <si>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</si>
  <si>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</si>
  <si>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</si>
  <si>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</si>
  <si>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</si>
  <si>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</si>
  <si>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</si>
  <si>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</si>
  <si>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</si>
  <si>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</si>
  <si>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</si>
  <si>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</si>
  <si>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</si>
  <si>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</si>
  <si>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</si>
  <si>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</si>
  <si>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</si>
  <si>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</si>
  <si>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</si>
  <si>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</si>
  <si>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</si>
  <si>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</si>
  <si>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</si>
  <si>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</si>
  <si>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</si>
  <si>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</si>
  <si>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</si>
  <si>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</si>
  <si>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</si>
  <si>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</si>
  <si>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</si>
  <si>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</si>
  <si>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</si>
  <si>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</si>
  <si>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</si>
  <si>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</si>
  <si>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</si>
  <si>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</si>
  <si>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</si>
  <si>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</si>
  <si>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</si>
  <si>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</si>
  <si>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</si>
  <si>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</si>
  <si>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</si>
  <si>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</si>
  <si>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</si>
  <si>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</si>
  <si>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</si>
  <si>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</si>
  <si>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</si>
  <si>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</si>
  <si>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</si>
  <si>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</si>
  <si>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</si>
  <si>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</si>
  <si>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</si>
  <si>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</si>
  <si>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</si>
  <si>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</si>
  <si>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</si>
  <si>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</si>
  <si>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</si>
  <si>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</si>
  <si>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</si>
  <si>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</si>
  <si>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</si>
  <si>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</si>
  <si>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</si>
  <si>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</si>
  <si>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</si>
  <si>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</si>
  <si>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</si>
  <si>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</si>
  <si>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</si>
  <si>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</si>
  <si>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</si>
  <si>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</si>
  <si>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</si>
  <si>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</si>
  <si>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</si>
  <si>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</si>
  <si>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</si>
  <si>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</si>
  <si>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</si>
  <si>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</si>
  <si>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</si>
  <si>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</si>
  <si>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</si>
  <si>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</si>
  <si>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</si>
  <si>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</si>
  <si>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</si>
  <si>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</si>
  <si>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</si>
  <si>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</si>
  <si>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</si>
  <si>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</si>
  <si>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</si>
  <si>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</si>
  <si>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</si>
  <si>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</si>
  <si>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</si>
  <si>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</si>
  <si>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</si>
  <si>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</si>
  <si>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</si>
  <si>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</si>
  <si>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</si>
  <si>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</si>
  <si>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</si>
  <si>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</si>
  <si>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</si>
  <si>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</si>
  <si>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</si>
  <si>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</si>
  <si>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</si>
  <si>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</si>
  <si>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</si>
  <si>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</si>
  <si>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</si>
  <si>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</si>
  <si>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</si>
  <si>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</si>
  <si>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</si>
  <si>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</si>
  <si>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</si>
  <si>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</si>
  <si>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</si>
  <si>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</si>
  <si>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</si>
  <si>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</si>
  <si>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</si>
  <si>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</si>
  <si>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</si>
  <si>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</si>
  <si>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</si>
  <si>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</si>
  <si>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</si>
  <si>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</si>
  <si>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</si>
  <si>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</si>
  <si>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</si>
  <si>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</si>
  <si>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</si>
  <si>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</si>
  <si>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</si>
  <si>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</si>
  <si>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</si>
  <si>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</si>
  <si>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</si>
  <si>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</si>
  <si>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</si>
  <si>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</si>
  <si>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</si>
  <si>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</si>
  <si>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</si>
  <si>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</si>
  <si>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</si>
  <si>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</si>
  <si>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</si>
  <si>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</si>
  <si>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</si>
  <si>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</si>
  <si>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</si>
  <si>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</si>
  <si>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</si>
  <si>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</si>
  <si>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</si>
  <si>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</si>
  <si>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</si>
  <si>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</si>
  <si>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</si>
  <si>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</si>
  <si>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</si>
  <si>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</si>
  <si>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</si>
  <si>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</si>
  <si>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</si>
  <si>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</si>
  <si>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</si>
  <si>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</si>
  <si>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</si>
  <si>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</si>
  <si>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</si>
  <si>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</si>
  <si>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</si>
  <si>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</si>
  <si>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</si>
  <si>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</si>
  <si>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</si>
  <si>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</si>
  <si>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</si>
  <si>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</si>
  <si>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</si>
  <si>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</si>
  <si>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</si>
  <si>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</si>
  <si>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</si>
  <si>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</si>
  <si>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</si>
  <si>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</si>
  <si>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</si>
  <si>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</si>
  <si>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</si>
  <si>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</si>
  <si>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</si>
  <si>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</si>
  <si>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</si>
  <si>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</si>
  <si>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</si>
  <si>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</si>
  <si>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</si>
  <si>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</si>
  <si>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</si>
  <si>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</si>
  <si>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</si>
  <si>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</si>
  <si>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</si>
  <si>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</si>
  <si>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</si>
  <si>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</si>
  <si>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</si>
  <si>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</si>
  <si>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</si>
  <si>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</si>
  <si>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</si>
  <si>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</si>
  <si>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</si>
  <si>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</si>
  <si>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</si>
  <si>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</si>
  <si>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</si>
  <si>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</si>
  <si>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</si>
  <si>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</si>
  <si>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</si>
  <si>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</si>
  <si>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</si>
  <si>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</si>
  <si>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</si>
  <si>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</si>
  <si>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</si>
  <si>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</si>
  <si>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</si>
  <si>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</si>
  <si>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</si>
  <si>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</si>
  <si>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</si>
  <si>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</si>
  <si>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</si>
  <si>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</si>
  <si>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</si>
  <si>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</si>
  <si>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</si>
  <si>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</si>
  <si>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</si>
  <si>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</si>
  <si>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</si>
  <si>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</si>
  <si>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</si>
  <si>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</si>
  <si>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</si>
  <si>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</si>
  <si>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</si>
  <si>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</si>
  <si>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</si>
  <si>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</si>
  <si>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</si>
  <si>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</si>
  <si>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</si>
  <si>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</si>
  <si>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</si>
  <si>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</si>
  <si>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</si>
  <si>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</si>
  <si>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</si>
  <si>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</si>
  <si>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</si>
  <si>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</si>
  <si>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</si>
  <si>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</si>
  <si>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</si>
  <si>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</si>
  <si>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</si>
  <si>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</si>
  <si>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</si>
  <si>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</si>
  <si>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</si>
  <si>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</si>
  <si>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</si>
  <si>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</si>
  <si>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</si>
  <si>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</si>
  <si>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</si>
  <si>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</si>
  <si>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</si>
  <si>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</si>
  <si>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</si>
  <si>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</si>
  <si>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</si>
  <si>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</si>
  <si>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</si>
  <si>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</si>
  <si>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</si>
  <si>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</si>
  <si>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</si>
  <si>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</si>
  <si>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</si>
  <si>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</si>
  <si>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</si>
  <si>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</si>
  <si>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</si>
  <si>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</si>
  <si>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</si>
  <si>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</si>
  <si>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</si>
  <si>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</si>
  <si>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</si>
  <si>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</si>
  <si>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</si>
  <si>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</si>
  <si>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</si>
  <si>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</si>
  <si>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</si>
  <si>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</si>
  <si>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</si>
  <si>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</si>
  <si>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</si>
  <si>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</si>
  <si>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</si>
  <si>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</si>
  <si>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</si>
  <si>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</si>
  <si>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</si>
  <si>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</si>
  <si>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</si>
  <si>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</si>
  <si>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</si>
  <si>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</si>
  <si>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</si>
  <si>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</si>
  <si>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</si>
  <si>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</si>
  <si>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</si>
  <si>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</si>
  <si>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</si>
  <si>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</si>
  <si>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</si>
  <si>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</si>
  <si>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</si>
  <si>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</si>
  <si>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</si>
  <si>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</si>
  <si>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</si>
  <si>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</si>
  <si>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</si>
  <si>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</si>
  <si>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</si>
  <si>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</si>
  <si>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</si>
  <si>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</si>
  <si>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</si>
  <si>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</si>
  <si>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</si>
  <si>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</si>
  <si>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</si>
  <si>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</si>
  <si>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</si>
  <si>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</si>
  <si>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</si>
  <si>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</si>
  <si>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</si>
  <si>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</si>
  <si>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</si>
  <si>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</si>
  <si>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</si>
  <si>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</si>
  <si>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</si>
  <si>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</si>
  <si>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</si>
  <si>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</si>
  <si>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</si>
  <si>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</si>
  <si>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</si>
  <si>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</si>
  <si>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</si>
  <si>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</si>
  <si>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</si>
  <si>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</si>
  <si>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</si>
  <si>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</si>
  <si>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</si>
  <si>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</si>
  <si>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</si>
  <si>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</si>
  <si>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</si>
  <si>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</si>
  <si>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</si>
  <si>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</si>
  <si>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</si>
  <si>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</si>
  <si>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</si>
  <si>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</si>
  <si>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</si>
  <si>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</si>
  <si>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</si>
  <si>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</si>
  <si>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</si>
  <si>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</si>
  <si>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</si>
  <si>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</si>
  <si>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</si>
  <si>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</si>
  <si>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</si>
  <si>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</si>
  <si>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</si>
  <si>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</si>
  <si>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</si>
  <si>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</si>
  <si>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</si>
  <si>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</si>
  <si>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</si>
  <si>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</si>
  <si>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</si>
  <si>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</si>
  <si>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</si>
  <si>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</si>
  <si>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</si>
  <si>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</si>
  <si>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</si>
  <si>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</si>
  <si>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</si>
  <si>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</si>
  <si>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</si>
  <si>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</si>
  <si>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</si>
  <si>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</si>
  <si>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</si>
  <si>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</si>
  <si>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</si>
  <si>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</si>
  <si>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</si>
  <si>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</si>
  <si>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</si>
  <si>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</si>
  <si>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</si>
  <si>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</si>
  <si>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</si>
  <si>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</si>
  <si>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</si>
  <si>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</si>
  <si>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</si>
  <si>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</si>
  <si>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</si>
  <si>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</si>
  <si>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</si>
  <si>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</si>
  <si>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</si>
  <si>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</si>
  <si>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</si>
  <si>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</si>
  <si>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</si>
  <si>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</si>
  <si>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</si>
  <si>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</si>
  <si>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</si>
  <si>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</si>
  <si>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</si>
  <si>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</si>
  <si>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</si>
  <si>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</si>
  <si>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</si>
  <si>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</si>
  <si>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</si>
  <si>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</si>
  <si>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</si>
  <si>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</si>
  <si>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</si>
  <si>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</si>
  <si>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</si>
  <si>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</si>
  <si>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</si>
  <si>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</si>
  <si>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</si>
  <si>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</si>
  <si>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</si>
  <si>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</si>
  <si>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</si>
  <si>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</si>
  <si>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</si>
  <si>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</si>
  <si>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</si>
  <si>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</si>
  <si>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</si>
  <si>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</si>
  <si>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</si>
  <si>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</si>
  <si>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</si>
  <si>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</si>
  <si>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</si>
  <si>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</si>
  <si>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</si>
  <si>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</si>
  <si>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</si>
  <si>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</si>
  <si>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</si>
  <si>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</si>
  <si>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</si>
  <si>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</si>
  <si>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</si>
  <si>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</si>
  <si>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</si>
  <si>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</si>
  <si>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</si>
  <si>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</si>
  <si>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</si>
  <si>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</si>
  <si>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</si>
  <si>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</si>
  <si>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</si>
  <si>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</si>
  <si>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</si>
  <si>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</si>
  <si>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</si>
  <si>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</si>
  <si>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</si>
  <si>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</si>
  <si>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</si>
  <si>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</si>
  <si>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</si>
  <si>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</si>
  <si>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</si>
  <si>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</si>
  <si>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</si>
  <si>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</si>
  <si>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</si>
  <si>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</si>
  <si>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</si>
  <si>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</si>
  <si>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</si>
  <si>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</si>
  <si>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</si>
  <si>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</si>
  <si>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</si>
  <si>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</si>
  <si>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</si>
  <si>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</si>
  <si>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</si>
  <si>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</si>
  <si>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</si>
  <si>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</si>
  <si>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</si>
  <si>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</si>
  <si>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</si>
  <si>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</si>
  <si>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</si>
  <si>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</si>
  <si>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</si>
  <si>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</si>
  <si>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</si>
  <si>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</si>
  <si>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</si>
  <si>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</si>
  <si>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</si>
  <si>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</si>
  <si>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</si>
  <si>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</si>
  <si>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</si>
  <si>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</si>
  <si>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</si>
  <si>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</si>
  <si>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</si>
  <si>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</si>
  <si>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</si>
  <si>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</si>
  <si>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</si>
  <si>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</si>
  <si>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</si>
  <si>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</si>
  <si>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</si>
  <si>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</si>
  <si>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</si>
  <si>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</si>
  <si>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</si>
  <si>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</si>
  <si>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</si>
  <si>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</si>
  <si>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</si>
  <si>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</si>
  <si>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</si>
  <si>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</si>
  <si>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</si>
  <si>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</si>
  <si>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</si>
  <si>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</si>
  <si>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</si>
  <si>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</si>
  <si>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</si>
  <si>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</si>
  <si>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</si>
  <si>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</si>
  <si>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</si>
  <si>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</si>
  <si>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</si>
  <si>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</si>
  <si>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</si>
  <si>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</si>
  <si>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</si>
  <si>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</si>
  <si>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</si>
  <si>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</si>
  <si>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</si>
  <si>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</si>
  <si>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</si>
  <si>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</si>
  <si>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</si>
  <si>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</si>
  <si>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</si>
  <si>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</si>
  <si>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</si>
  <si>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</si>
  <si>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</si>
  <si>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</si>
  <si>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</si>
  <si>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</si>
  <si>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</si>
  <si>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</si>
  <si>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</si>
  <si>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</si>
  <si>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</si>
  <si>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</si>
  <si>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</si>
  <si>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</si>
  <si>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</si>
  <si>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</si>
  <si>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</si>
  <si>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</si>
  <si>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</si>
  <si>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</si>
  <si>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</si>
  <si>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</si>
  <si>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</si>
  <si>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</si>
  <si>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</si>
  <si>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</si>
  <si>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</si>
  <si>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</si>
  <si>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</si>
  <si>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</si>
  <si>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</si>
  <si>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</si>
  <si>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</si>
  <si>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</si>
  <si>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</si>
  <si>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</si>
  <si>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</si>
  <si>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</si>
  <si>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</si>
  <si>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</si>
  <si>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</si>
  <si>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</si>
  <si>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</si>
  <si>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</si>
  <si>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</si>
  <si>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</si>
  <si>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</si>
  <si>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</si>
  <si>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</si>
  <si>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</si>
  <si>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</si>
  <si>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</si>
  <si>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</si>
  <si>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</si>
  <si>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</si>
  <si>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</si>
  <si>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</si>
  <si>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</si>
  <si>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</si>
  <si>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</si>
  <si>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</si>
  <si>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</si>
  <si>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</si>
  <si>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</si>
  <si>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</si>
  <si>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</si>
  <si>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</si>
  <si>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</si>
  <si>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</si>
  <si>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</si>
  <si>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</si>
  <si>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</si>
  <si>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</si>
  <si>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</si>
  <si>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</si>
  <si>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</si>
  <si>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</si>
  <si>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</si>
  <si>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</si>
  <si>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</si>
  <si>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</si>
  <si>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</si>
  <si>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</si>
  <si>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</si>
  <si>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</si>
  <si>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</si>
  <si>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</si>
  <si>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</si>
  <si>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</si>
  <si>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</si>
  <si>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</si>
  <si>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</si>
  <si>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</si>
  <si>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</si>
  <si>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</si>
  <si>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</si>
  <si>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</si>
  <si>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</si>
  <si>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</si>
  <si>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</si>
  <si>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</si>
  <si>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</si>
  <si>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</si>
  <si>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</si>
  <si>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</si>
  <si>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</si>
  <si>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</si>
  <si>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</si>
  <si>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</si>
  <si>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</si>
  <si>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</si>
  <si>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</si>
  <si>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</si>
  <si>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</si>
  <si>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</si>
  <si>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</si>
  <si>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</si>
  <si>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</si>
  <si>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</si>
  <si>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</si>
  <si>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</si>
  <si>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</si>
  <si>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</si>
  <si>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</si>
  <si>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</si>
  <si>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</si>
  <si>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</si>
  <si>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</si>
  <si>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</si>
  <si>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</si>
  <si>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</si>
  <si>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</si>
  <si>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</si>
  <si>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</si>
  <si>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</si>
  <si>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</si>
  <si>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</si>
  <si>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</si>
  <si>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</si>
  <si>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</si>
  <si>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</si>
  <si>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</si>
  <si>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</si>
  <si>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</si>
  <si>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</si>
  <si>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</si>
  <si>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</si>
  <si>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</si>
  <si>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</si>
  <si>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</si>
  <si>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</si>
  <si>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</si>
  <si>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</si>
  <si>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</si>
  <si>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</si>
  <si>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</si>
  <si>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</si>
  <si>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</si>
  <si>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</si>
  <si>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</si>
  <si>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</si>
  <si>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</si>
  <si>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</si>
  <si>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</si>
  <si>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</si>
  <si>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</si>
  <si>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</si>
  <si>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</si>
  <si>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</si>
  <si>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</si>
  <si>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</si>
  <si>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</si>
  <si>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</si>
  <si>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</si>
  <si>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</si>
  <si>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</si>
  <si>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</si>
  <si>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</si>
  <si>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</si>
  <si>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</si>
  <si>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</si>
  <si>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</si>
  <si>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</si>
  <si>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</si>
  <si>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</si>
  <si>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</si>
  <si>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</si>
  <si>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</si>
  <si>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</si>
  <si>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</si>
  <si>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</si>
  <si>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</si>
  <si>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</si>
  <si>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</si>
  <si>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</si>
  <si>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</si>
  <si>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</si>
  <si>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</si>
  <si>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</si>
  <si>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</si>
  <si>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</si>
  <si>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</si>
  <si>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</si>
  <si>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</si>
  <si>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</si>
  <si>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</si>
  <si>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</si>
  <si>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</si>
  <si>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</si>
  <si>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</si>
  <si>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</si>
  <si>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</si>
  <si>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</si>
  <si>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</si>
  <si>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</si>
  <si>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</si>
  <si>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</si>
  <si>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</si>
  <si>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</si>
  <si>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</si>
  <si>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</si>
  <si>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</si>
  <si>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</si>
  <si>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</si>
  <si>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</si>
  <si>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</si>
  <si>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</si>
  <si>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</si>
  <si>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</si>
  <si>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</si>
  <si>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</si>
  <si>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</si>
  <si>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</si>
  <si>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</si>
  <si>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</si>
  <si>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</si>
  <si>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</si>
  <si>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</si>
  <si>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</si>
  <si>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</si>
  <si>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</si>
  <si>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</si>
  <si>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</si>
  <si>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</si>
  <si>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</si>
  <si>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</si>
  <si>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</si>
  <si>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</si>
  <si>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</si>
  <si>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</si>
  <si>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</si>
  <si>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</si>
  <si>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</si>
  <si>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</si>
  <si>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</si>
  <si>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</si>
  <si>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</si>
  <si>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</si>
  <si>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</si>
  <si>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</si>
  <si>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</si>
  <si>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</si>
  <si>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</si>
  <si>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</si>
  <si>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</si>
  <si>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</si>
  <si>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</si>
  <si>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</si>
  <si>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</si>
  <si>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</si>
  <si>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</si>
  <si>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</si>
  <si>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</si>
  <si>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</si>
  <si>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</si>
  <si>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</si>
  <si>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</si>
  <si>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</si>
  <si>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</si>
  <si>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</si>
  <si>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</si>
  <si>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</si>
  <si>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</si>
  <si>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</si>
  <si>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</si>
  <si>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</si>
  <si>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</si>
  <si>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</si>
  <si>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</si>
  <si>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</si>
  <si>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</si>
  <si>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</si>
  <si>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</si>
  <si>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</si>
  <si>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</si>
  <si>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</si>
  <si>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</si>
  <si>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</si>
  <si>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</si>
  <si>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</si>
  <si>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</si>
  <si>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</si>
  <si>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</si>
  <si>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</si>
  <si>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</si>
  <si>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</si>
  <si>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</si>
  <si>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</si>
  <si>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</si>
  <si>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</si>
  <si>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</si>
  <si>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</si>
  <si>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</si>
  <si>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</si>
  <si>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</si>
  <si>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</si>
  <si>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</si>
  <si>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</si>
  <si>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</si>
  <si>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</si>
  <si>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</si>
  <si>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</si>
  <si>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</si>
  <si>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</si>
  <si>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</si>
  <si>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</si>
  <si>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</si>
  <si>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</si>
  <si>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</si>
  <si>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</si>
  <si>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</si>
  <si>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</si>
  <si>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</si>
  <si>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</si>
  <si>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</si>
  <si>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</si>
  <si>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</si>
  <si>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</si>
  <si>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</si>
  <si>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</si>
  <si>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</si>
  <si>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</si>
  <si>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</si>
  <si>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</si>
  <si>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</si>
  <si>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</si>
  <si>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</si>
  <si>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</si>
  <si>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</si>
  <si>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</si>
  <si>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</si>
  <si>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</si>
  <si>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</si>
  <si>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</si>
  <si>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</si>
  <si>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</si>
  <si>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</si>
  <si>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</si>
  <si>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</si>
  <si>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</si>
  <si>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</si>
  <si>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</si>
  <si>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</si>
  <si>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</si>
  <si>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</si>
  <si>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</si>
  <si>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</si>
  <si>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</si>
  <si>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</si>
  <si>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</si>
  <si>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</si>
  <si>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</si>
  <si>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</si>
  <si>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</si>
  <si>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</si>
  <si>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</si>
  <si>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</si>
  <si>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</si>
  <si>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</si>
  <si>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</si>
  <si>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</si>
  <si>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</si>
  <si>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</si>
  <si>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</si>
  <si>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</si>
  <si>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</si>
  <si>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</si>
  <si>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</si>
  <si>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</si>
  <si>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</si>
  <si>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</si>
  <si>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</si>
  <si>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</si>
  <si>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</si>
  <si>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</si>
  <si>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</si>
  <si>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</si>
  <si>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</si>
  <si>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</si>
  <si>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</si>
  <si>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</si>
  <si>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</si>
  <si>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</si>
  <si>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</si>
  <si>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</si>
  <si>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</si>
  <si>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</si>
  <si>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</si>
  <si>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</si>
  <si>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</si>
  <si>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</si>
  <si>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</si>
  <si>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</si>
  <si>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</si>
  <si>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</si>
  <si>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</si>
  <si>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</si>
  <si>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</si>
  <si>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</si>
  <si>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</si>
  <si>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</si>
  <si>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</si>
  <si>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</si>
  <si>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</si>
  <si>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</si>
  <si>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</si>
  <si>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</si>
  <si>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</si>
  <si>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</si>
  <si>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</si>
  <si>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</si>
  <si>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</si>
  <si>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</si>
  <si>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</si>
  <si>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</si>
  <si>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</si>
  <si>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</si>
  <si>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</si>
  <si>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</si>
  <si>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</si>
  <si>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</si>
  <si>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</si>
  <si>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</si>
  <si>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</si>
  <si>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</si>
  <si>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</si>
  <si>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</si>
  <si>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</si>
  <si>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</si>
  <si>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</si>
  <si>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</si>
  <si>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</si>
  <si>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</si>
  <si>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</si>
  <si>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</si>
  <si>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</si>
  <si>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</si>
  <si>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</si>
  <si>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</si>
  <si>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</si>
  <si>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</si>
  <si>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</si>
  <si>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</si>
  <si>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</si>
  <si>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</si>
  <si>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</si>
  <si>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</si>
  <si>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</si>
  <si>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</si>
  <si>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</si>
  <si>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</si>
  <si>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</si>
  <si>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</si>
  <si>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</si>
  <si>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</si>
  <si>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</si>
  <si>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</si>
  <si>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</si>
  <si>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</si>
  <si>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</si>
  <si>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</si>
  <si>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</si>
  <si>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</si>
  <si>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</si>
  <si>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</si>
  <si>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</si>
  <si>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</si>
  <si>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</si>
  <si>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</si>
  <si>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</si>
  <si>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</si>
  <si>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</si>
  <si>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</si>
  <si>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</si>
  <si>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</si>
  <si>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</si>
  <si>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</si>
  <si>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</si>
  <si>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</si>
  <si>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</si>
  <si>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</si>
  <si>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</si>
  <si>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</si>
  <si>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</si>
  <si>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</si>
  <si>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</si>
  <si>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</si>
  <si>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</si>
  <si>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</si>
  <si>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</si>
  <si>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</si>
  <si>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</si>
  <si>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</si>
  <si>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</si>
  <si>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</si>
  <si>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</si>
  <si>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</si>
  <si>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</si>
  <si>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</si>
  <si>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</si>
  <si>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</si>
  <si>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</si>
  <si>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</si>
  <si>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</si>
  <si>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</si>
  <si>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</si>
  <si>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</si>
  <si>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</si>
  <si>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</si>
  <si>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</si>
  <si>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</si>
  <si>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</si>
  <si>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</si>
  <si>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</si>
  <si>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</si>
  <si>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</si>
  <si>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</si>
  <si>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</si>
  <si>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</si>
  <si>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</si>
  <si>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</si>
  <si>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</si>
  <si>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</si>
  <si>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</si>
  <si>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</si>
  <si>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</si>
  <si>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</si>
  <si>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</si>
  <si>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</si>
  <si>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</si>
  <si>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</si>
  <si>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</si>
  <si>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</si>
  <si>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</si>
  <si>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</si>
  <si>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</si>
  <si>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</si>
  <si>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</si>
  <si>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</si>
  <si>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</si>
  <si>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</si>
  <si>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</si>
  <si>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</si>
  <si>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</si>
  <si>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</si>
  <si>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</si>
  <si>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</si>
  <si>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</si>
  <si>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</si>
  <si>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</si>
  <si>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</si>
  <si>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</si>
  <si>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</si>
  <si>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</si>
  <si>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</si>
  <si>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</si>
  <si>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</si>
  <si>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</si>
  <si>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</si>
  <si>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</si>
  <si>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</si>
  <si>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</si>
  <si>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</si>
  <si>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</si>
  <si>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</si>
  <si>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</si>
  <si>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</si>
  <si>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</si>
  <si>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</si>
  <si>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</si>
  <si>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</si>
  <si>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</si>
  <si>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</si>
  <si>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</si>
  <si>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</si>
  <si>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</si>
  <si>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</si>
  <si>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</si>
  <si>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</si>
  <si>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</si>
  <si>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</si>
  <si>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</si>
  <si>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</si>
  <si>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</si>
  <si>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</si>
  <si>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</si>
  <si>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</si>
  <si>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</si>
  <si>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</si>
  <si>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</si>
  <si>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</si>
  <si>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</si>
  <si>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</si>
  <si>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</si>
  <si>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</si>
  <si>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</si>
  <si>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</si>
  <si>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</si>
  <si>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</si>
  <si>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</si>
  <si>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</si>
  <si>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</si>
  <si>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</si>
  <si>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</si>
  <si>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</si>
  <si>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</si>
  <si>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</si>
  <si>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</si>
  <si>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</si>
  <si>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</si>
  <si>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</si>
  <si>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</si>
  <si>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</si>
  <si>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</si>
  <si>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</si>
  <si>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</si>
  <si>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</si>
  <si>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</si>
  <si>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</si>
  <si>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</si>
  <si>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</si>
  <si>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</si>
  <si>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</si>
  <si>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</si>
  <si>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</si>
  <si>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</si>
  <si>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</si>
  <si>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</si>
  <si>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</si>
  <si>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</si>
  <si>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</si>
  <si>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</si>
  <si>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</si>
  <si>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</si>
  <si>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</si>
  <si>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</si>
  <si>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</si>
  <si>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</si>
  <si>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</si>
  <si>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</si>
  <si>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</si>
  <si>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</si>
  <si>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</si>
  <si>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</si>
  <si>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</si>
  <si>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</si>
  <si>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</si>
  <si>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</si>
  <si>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</si>
  <si>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</si>
  <si>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</si>
  <si>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</si>
  <si>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</si>
  <si>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</si>
  <si>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</si>
  <si>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</si>
  <si>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</si>
  <si>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</si>
  <si>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</si>
  <si>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</si>
  <si>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</si>
  <si>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</si>
  <si>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</si>
  <si>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</si>
  <si>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</si>
  <si>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</si>
  <si>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</si>
  <si>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</si>
  <si>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</si>
  <si>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</si>
  <si>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</si>
  <si>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</si>
  <si>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</si>
  <si>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</si>
  <si>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</si>
  <si>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</si>
  <si>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</si>
  <si>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</si>
  <si>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</si>
  <si>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</si>
  <si>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</si>
  <si>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</si>
  <si>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</si>
  <si>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</si>
  <si>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</si>
  <si>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</si>
  <si>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</si>
  <si>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</si>
  <si>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</si>
  <si>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</si>
  <si>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</si>
  <si>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</si>
  <si>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</si>
  <si>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</si>
  <si>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</si>
  <si>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</si>
  <si>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</si>
  <si>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</si>
  <si>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</si>
  <si>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</si>
  <si>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</si>
  <si>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</si>
  <si>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</si>
  <si>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</si>
  <si>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</si>
  <si>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</si>
  <si>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</si>
  <si>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</si>
  <si>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</si>
  <si>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</si>
  <si>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</si>
  <si>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</si>
  <si>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</si>
  <si>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</si>
  <si>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</si>
  <si>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</si>
  <si>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</si>
  <si>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</si>
  <si>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</si>
  <si>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</si>
  <si>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</si>
  <si>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</si>
  <si>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</si>
  <si>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</si>
  <si>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</si>
  <si>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</si>
  <si>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</si>
  <si>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</si>
  <si>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</si>
  <si>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</si>
  <si>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</si>
  <si>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</si>
  <si>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</si>
  <si>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</si>
  <si>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</si>
  <si>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</si>
  <si>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</si>
  <si>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</si>
  <si>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</si>
  <si>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</si>
  <si>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</si>
  <si>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</si>
  <si>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</si>
  <si>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</si>
  <si>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</si>
  <si>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</si>
  <si>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</si>
  <si>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</si>
  <si>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</si>
  <si>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</si>
  <si>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</si>
  <si>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</si>
  <si>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</si>
  <si>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</si>
  <si>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</si>
  <si>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</si>
  <si>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</si>
  <si>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</si>
  <si>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</si>
  <si>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</si>
  <si>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</si>
  <si>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</si>
  <si>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</si>
  <si>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</si>
  <si>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</si>
  <si>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</si>
  <si>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</si>
  <si>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</si>
  <si>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</si>
  <si>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</si>
  <si>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</si>
  <si>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</si>
  <si>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</si>
  <si>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</si>
  <si>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</si>
  <si>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</si>
  <si>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</si>
  <si>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</si>
  <si>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</si>
  <si>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</si>
  <si>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</si>
  <si>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</si>
  <si>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</si>
  <si>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</si>
  <si>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</si>
  <si>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</si>
  <si>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</si>
  <si>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</si>
  <si>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</si>
  <si>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</si>
  <si>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</si>
  <si>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</si>
  <si>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</si>
  <si>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</si>
  <si>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</si>
  <si>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</si>
  <si>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</si>
  <si>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</si>
  <si>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</si>
  <si>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</si>
  <si>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</si>
  <si>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</si>
  <si>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</si>
  <si>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</si>
  <si>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</si>
  <si>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</si>
  <si>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</si>
  <si>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</si>
  <si>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</si>
  <si>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</si>
  <si>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</si>
  <si>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</si>
  <si>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</si>
  <si>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</si>
  <si>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</si>
  <si>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</si>
  <si>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</si>
  <si>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</si>
  <si>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</si>
  <si>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</si>
  <si>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</si>
  <si>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</si>
  <si>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</si>
  <si>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</si>
  <si>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</si>
  <si>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</si>
  <si>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</si>
  <si>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</si>
  <si>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</si>
  <si>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</si>
  <si>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</si>
  <si>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</si>
  <si>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</si>
  <si>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</si>
  <si>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</si>
  <si>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</si>
  <si>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</si>
  <si>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</si>
  <si>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</si>
  <si>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</si>
  <si>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</si>
  <si>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</si>
  <si>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</si>
  <si>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</si>
  <si>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</si>
  <si>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</si>
  <si>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</si>
  <si>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</si>
  <si>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</si>
  <si>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</si>
  <si>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</si>
  <si>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</si>
  <si>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</si>
  <si>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</si>
  <si>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</si>
  <si>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</si>
  <si>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</si>
  <si>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</si>
  <si>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</si>
  <si>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</si>
  <si>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</si>
  <si>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</si>
  <si>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</si>
  <si>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</si>
  <si>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</si>
  <si>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</si>
  <si>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</si>
  <si>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</si>
  <si>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</si>
  <si>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</si>
  <si>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</si>
  <si>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</si>
  <si>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</si>
  <si>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</si>
  <si>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</si>
  <si>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</si>
  <si>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</si>
  <si>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</si>
  <si>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</si>
  <si>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</si>
  <si>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</si>
  <si>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</si>
  <si>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</si>
  <si>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</si>
  <si>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</si>
  <si>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</si>
  <si>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</si>
  <si>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</si>
  <si>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</si>
  <si>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</si>
  <si>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</si>
  <si>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</si>
  <si>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</si>
  <si>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</si>
  <si>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</si>
  <si>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</si>
  <si>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</si>
  <si>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</si>
  <si>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</si>
  <si>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</si>
  <si>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</si>
  <si>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</si>
  <si>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</si>
  <si>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</si>
  <si>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</si>
  <si>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</si>
  <si>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</si>
  <si>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</si>
  <si>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</si>
  <si>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</si>
  <si>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</si>
  <si>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</si>
  <si>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</si>
  <si>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</si>
  <si>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</si>
  <si>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</si>
  <si>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</si>
  <si>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</si>
  <si>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</si>
  <si>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</si>
  <si>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</si>
  <si>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</si>
  <si>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</si>
  <si>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</si>
  <si>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</si>
  <si>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</si>
  <si>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</si>
  <si>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</si>
  <si>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</si>
  <si>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</si>
  <si>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</si>
  <si>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</si>
  <si>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</si>
  <si>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</si>
  <si>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</si>
  <si>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</si>
  <si>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</si>
  <si>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</si>
  <si>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</si>
  <si>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</si>
  <si>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</si>
  <si>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</si>
  <si>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</si>
  <si>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</si>
  <si>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</si>
  <si>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</si>
  <si>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</si>
  <si>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</si>
  <si>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</si>
  <si>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</si>
  <si>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</si>
  <si>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</si>
  <si>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</si>
  <si>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</si>
  <si>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</si>
  <si>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</si>
  <si>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</si>
  <si>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</si>
  <si>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</si>
  <si>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</si>
  <si>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</si>
  <si>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</si>
  <si>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</si>
  <si>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</si>
  <si>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</si>
  <si>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</si>
  <si>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</si>
  <si>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</si>
  <si>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</si>
  <si>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</si>
  <si>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</si>
  <si>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</si>
  <si>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</si>
  <si>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</si>
  <si>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</si>
  <si>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</si>
  <si>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</si>
  <si>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</si>
  <si>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</si>
  <si>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</si>
  <si>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</si>
  <si>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</si>
  <si>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</si>
  <si>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</si>
  <si>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</si>
  <si>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</si>
  <si>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</si>
  <si>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</si>
  <si>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</si>
  <si>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</si>
  <si>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</si>
  <si>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</si>
  <si>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</si>
  <si>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</si>
  <si>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</si>
  <si>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</si>
  <si>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</si>
  <si>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</si>
  <si>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</si>
  <si>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</si>
  <si>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</si>
  <si>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</si>
  <si>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</si>
  <si>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</si>
  <si>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</si>
  <si>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</si>
  <si>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</si>
  <si>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</si>
  <si>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</si>
  <si>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</si>
  <si>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</si>
  <si>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</si>
  <si>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</si>
  <si>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</si>
  <si>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</si>
  <si>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</si>
  <si>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</si>
  <si>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</si>
  <si>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</si>
  <si>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</si>
  <si>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</si>
  <si>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</si>
  <si>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</si>
  <si>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</si>
  <si>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</si>
  <si>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</si>
  <si>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</si>
  <si>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</si>
  <si>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</si>
  <si>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</si>
  <si>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</si>
  <si>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</si>
  <si>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</si>
  <si>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</si>
  <si>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</si>
  <si>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</si>
  <si>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</si>
  <si>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</si>
  <si>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</si>
  <si>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</si>
  <si>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</si>
  <si>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</si>
  <si>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</si>
  <si>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</si>
  <si>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</si>
  <si>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</si>
  <si>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</si>
  <si>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</si>
  <si>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</si>
  <si>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</si>
  <si>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</si>
  <si>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</si>
  <si>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</si>
  <si>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</si>
  <si>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</si>
  <si>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</si>
  <si>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</si>
  <si>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</si>
  <si>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</si>
  <si>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</si>
  <si>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</si>
  <si>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</si>
  <si>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</si>
  <si>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</si>
  <si>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</si>
  <si>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</si>
  <si>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</si>
  <si>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</si>
  <si>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</si>
  <si>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</si>
  <si>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</si>
  <si>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</si>
  <si>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</si>
  <si>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</si>
  <si>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</si>
  <si>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</si>
  <si>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</si>
  <si>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</si>
  <si>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</si>
  <si>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</si>
  <si>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</si>
  <si>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</si>
  <si>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</si>
  <si>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</si>
  <si>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</si>
  <si>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</si>
  <si>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</si>
  <si>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</si>
  <si>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</si>
  <si>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</si>
  <si>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</si>
  <si>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</si>
  <si>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</si>
  <si>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</si>
  <si>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</si>
  <si>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</si>
  <si>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</si>
  <si>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</si>
  <si>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</si>
  <si>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</si>
  <si>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</si>
  <si>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</si>
  <si>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</si>
  <si>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</si>
  <si>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</si>
  <si>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</si>
  <si>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</si>
  <si>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</si>
  <si>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</si>
  <si>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</si>
  <si>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</si>
  <si>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</si>
  <si>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</si>
  <si>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</si>
  <si>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</si>
  <si>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</si>
  <si>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</si>
  <si>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</si>
  <si>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</si>
  <si>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</si>
  <si>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</si>
  <si>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</si>
  <si>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</si>
  <si>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</si>
  <si>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</si>
  <si>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</si>
  <si>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</si>
  <si>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</si>
  <si>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</si>
  <si>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</si>
  <si>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</si>
  <si>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</si>
  <si>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</si>
  <si>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</si>
  <si>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</si>
  <si>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</si>
  <si>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</si>
  <si>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</si>
  <si>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</si>
  <si>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</si>
  <si>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</si>
  <si>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</si>
  <si>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</si>
  <si>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</si>
  <si>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</si>
  <si>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</si>
  <si>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</si>
  <si>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</si>
  <si>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</si>
  <si>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</si>
  <si>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</si>
  <si>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</si>
  <si>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</si>
  <si>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</si>
  <si>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</si>
  <si>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</si>
  <si>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</si>
  <si>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</si>
  <si>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</si>
  <si>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</si>
  <si>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</si>
  <si>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</si>
  <si>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</si>
  <si>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</si>
  <si>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</si>
  <si>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</si>
  <si>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</si>
  <si>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</si>
  <si>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</si>
  <si>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</si>
  <si>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</si>
  <si>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</si>
  <si>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</si>
  <si>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</si>
  <si>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</si>
  <si>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</si>
  <si>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</si>
  <si>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</si>
  <si>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</si>
  <si>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</si>
  <si>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</si>
  <si>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</si>
  <si>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</si>
  <si>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</si>
  <si>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</si>
  <si>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</si>
  <si>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</si>
  <si>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</si>
  <si>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</si>
  <si>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</si>
  <si>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</si>
  <si>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</si>
  <si>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</si>
  <si>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</si>
  <si>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</si>
  <si>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</si>
  <si>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</si>
  <si>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</si>
  <si>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</si>
  <si>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</si>
  <si>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</si>
  <si>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</si>
  <si>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</si>
  <si>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</si>
  <si>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</si>
  <si>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</si>
  <si>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</si>
  <si>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</si>
  <si>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</si>
  <si>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</si>
  <si>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</si>
  <si>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</si>
  <si>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</si>
  <si>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</si>
  <si>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</si>
  <si>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</si>
  <si>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</si>
  <si>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</si>
  <si>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</si>
  <si>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</si>
  <si>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</si>
  <si>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</si>
  <si>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</si>
  <si>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</si>
  <si>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</si>
  <si>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</si>
  <si>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</si>
  <si>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</si>
  <si>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</si>
  <si>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</si>
  <si>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</si>
  <si>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</si>
  <si>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</si>
  <si>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</si>
  <si>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</si>
  <si>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</si>
  <si>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</si>
  <si>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</si>
  <si>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</si>
  <si>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</si>
  <si>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</si>
  <si>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</si>
  <si>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</si>
  <si>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</si>
  <si>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</si>
  <si>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</si>
  <si>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</si>
  <si>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</si>
  <si>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</si>
  <si>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</si>
  <si>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</si>
  <si>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</si>
  <si>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</si>
  <si>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</si>
  <si>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</si>
  <si>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</si>
  <si>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</si>
  <si>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</si>
  <si>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</si>
  <si>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</si>
  <si>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</si>
  <si>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</si>
  <si>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</si>
  <si>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</si>
  <si>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</si>
  <si>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</si>
  <si>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</si>
  <si>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</si>
  <si>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</si>
  <si>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</si>
  <si>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</si>
  <si>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</si>
  <si>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</si>
  <si>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</si>
  <si>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</si>
  <si>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</si>
  <si>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</si>
  <si>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</si>
  <si>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</si>
  <si>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</si>
  <si>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</si>
  <si>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</si>
  <si>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</si>
  <si>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</si>
  <si>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</si>
  <si>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</si>
  <si>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</si>
  <si>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</si>
  <si>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</si>
  <si>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</si>
  <si>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</si>
  <si>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</si>
  <si>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</si>
  <si>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</si>
  <si>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</si>
  <si>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</si>
  <si>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</si>
  <si>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</si>
  <si>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</si>
  <si>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</si>
  <si>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</si>
  <si>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</si>
  <si>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</si>
  <si>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</si>
  <si>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</si>
  <si>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</si>
  <si>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</si>
  <si>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</si>
  <si>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</si>
  <si>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</si>
  <si>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</si>
  <si>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</si>
  <si>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</si>
  <si>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</si>
  <si>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</si>
  <si>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</si>
  <si>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</si>
  <si>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</si>
  <si>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</si>
  <si>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</si>
  <si>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</si>
  <si>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</si>
  <si>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</si>
  <si>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</si>
  <si>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</si>
  <si>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</si>
  <si>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</si>
  <si>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</si>
  <si>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</si>
  <si>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</si>
  <si>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</si>
  <si>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</si>
  <si>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</si>
  <si>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</si>
  <si>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</si>
  <si>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</si>
  <si>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</si>
  <si>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</si>
  <si>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</si>
  <si>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</si>
  <si>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</si>
  <si>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</si>
  <si>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</si>
  <si>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</si>
  <si>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</si>
  <si>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</si>
  <si>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</si>
  <si>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</si>
  <si>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</si>
  <si>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</si>
  <si>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</si>
  <si>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</si>
  <si>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</si>
  <si>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</si>
  <si>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</si>
  <si>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</si>
  <si>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</si>
  <si>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</si>
  <si>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</si>
  <si>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</si>
  <si>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</si>
  <si>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</si>
  <si>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</si>
  <si>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</si>
  <si>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</si>
  <si>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</si>
  <si>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</si>
  <si>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</si>
  <si>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</si>
  <si>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</si>
  <si>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</si>
  <si>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</si>
  <si>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</si>
  <si>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</si>
  <si>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</si>
  <si>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</si>
  <si>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</si>
  <si>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</si>
  <si>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</si>
  <si>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</si>
  <si>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</si>
  <si>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</si>
  <si>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</si>
  <si>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</si>
  <si>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</si>
  <si>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</si>
  <si>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</si>
  <si>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</si>
  <si>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</si>
  <si>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</si>
  <si>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</si>
  <si>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</si>
  <si>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</si>
  <si>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</si>
  <si>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</si>
  <si>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</si>
  <si>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</si>
  <si>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</si>
  <si>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</si>
  <si>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</si>
  <si>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</si>
  <si>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</si>
  <si>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</si>
  <si>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</si>
  <si>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</si>
  <si>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</si>
  <si>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</si>
  <si>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</si>
  <si>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</si>
  <si>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</si>
  <si>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</si>
  <si>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</si>
  <si>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</si>
  <si>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</si>
  <si>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</si>
  <si>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</si>
  <si>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</si>
  <si>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</si>
  <si>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</si>
  <si>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</si>
  <si>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</si>
  <si>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</si>
  <si>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</si>
  <si>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</si>
  <si>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</si>
  <si>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</si>
  <si>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</si>
  <si>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</si>
  <si>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</si>
  <si>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</si>
  <si>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</si>
  <si>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</si>
  <si>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</si>
  <si>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</si>
  <si>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</si>
  <si>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</si>
  <si>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</si>
  <si>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</si>
  <si>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</si>
  <si>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</si>
  <si>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</si>
  <si>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</si>
  <si>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</si>
  <si>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</si>
  <si>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</si>
  <si>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</si>
  <si>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</si>
  <si>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</si>
  <si>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</si>
  <si>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</si>
  <si>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</si>
  <si>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</si>
  <si>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</si>
  <si>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</si>
  <si>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</si>
  <si>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</si>
  <si>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</si>
  <si>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</si>
  <si>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</si>
  <si>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</si>
  <si>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</si>
  <si>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</si>
  <si>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</si>
  <si>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</si>
  <si>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</si>
  <si>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</si>
  <si>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</si>
  <si>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</si>
  <si>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</si>
  <si>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</si>
  <si>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</si>
  <si>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</si>
  <si>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</si>
  <si>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</si>
  <si>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</si>
  <si>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</si>
  <si>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</si>
  <si>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</si>
  <si>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</si>
  <si>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</si>
  <si>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</si>
  <si>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</si>
  <si>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</si>
  <si>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</si>
  <si>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</si>
  <si>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</si>
  <si>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</si>
  <si>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</si>
  <si>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</si>
  <si>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</si>
  <si>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</si>
  <si>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</si>
  <si>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</si>
  <si>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</si>
  <si>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</si>
  <si>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</si>
  <si>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</si>
  <si>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</si>
  <si>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</si>
  <si>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</si>
  <si>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</si>
  <si>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</si>
  <si>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</si>
  <si>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</si>
  <si>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</si>
  <si>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</si>
  <si>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</si>
  <si>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</si>
  <si>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</si>
  <si>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</si>
  <si>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</si>
  <si>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</si>
  <si>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</si>
  <si>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</si>
  <si>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</si>
  <si>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</si>
  <si>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</si>
  <si>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</si>
  <si>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</si>
  <si>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</si>
  <si>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</si>
  <si>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</si>
  <si>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</si>
  <si>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</si>
  <si>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</si>
  <si>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</si>
  <si>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</si>
  <si>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</si>
  <si>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</si>
  <si>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</si>
  <si>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</si>
  <si>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</si>
  <si>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</si>
  <si>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</si>
  <si>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</si>
  <si>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</si>
  <si>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</si>
  <si>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</si>
  <si>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</si>
  <si>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</si>
  <si>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</si>
  <si>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</si>
  <si>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</si>
  <si>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</si>
  <si>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</si>
  <si>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</si>
  <si>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</si>
  <si>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</si>
  <si>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</si>
  <si>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</si>
  <si>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</si>
  <si>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</si>
  <si>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</si>
  <si>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</si>
  <si>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</si>
  <si>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</si>
  <si>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</si>
  <si>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</si>
  <si>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</si>
  <si>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</si>
  <si>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</si>
  <si>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</si>
  <si>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</si>
  <si>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</si>
  <si>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</si>
  <si>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</si>
  <si>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</si>
  <si>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</si>
  <si>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</si>
  <si>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</si>
  <si>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</si>
  <si>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</si>
  <si>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</si>
  <si>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</si>
  <si>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</si>
  <si>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</si>
  <si>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</si>
  <si>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</si>
  <si>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</si>
  <si>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</si>
  <si>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</si>
  <si>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</si>
  <si>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</si>
  <si>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</si>
  <si>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</si>
  <si>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</si>
  <si>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</si>
  <si>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</si>
  <si>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</si>
  <si>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</si>
  <si>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</si>
  <si>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</si>
  <si>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</si>
  <si>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</si>
  <si>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</si>
  <si>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</si>
  <si>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</si>
  <si>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</si>
  <si>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</si>
  <si>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</si>
  <si>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</si>
  <si>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</si>
  <si>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</si>
  <si>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</si>
  <si>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</si>
  <si>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</si>
  <si>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</si>
  <si>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</si>
  <si>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</si>
  <si>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</si>
  <si>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</si>
  <si>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</si>
  <si>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</si>
  <si>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</si>
  <si>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</si>
  <si>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</si>
  <si>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</si>
  <si>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</si>
  <si>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</si>
  <si>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</si>
  <si>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</si>
  <si>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</si>
  <si>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</si>
  <si>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</si>
  <si>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</si>
  <si>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</si>
  <si>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</si>
  <si>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</si>
  <si>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</si>
  <si>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</si>
  <si>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</si>
  <si>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</si>
  <si>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</si>
  <si>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</si>
  <si>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</si>
  <si>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</si>
  <si>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</si>
  <si>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</si>
  <si>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</si>
  <si>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</si>
  <si>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</si>
  <si>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</si>
  <si>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</si>
  <si>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</si>
  <si>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</si>
  <si>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</si>
  <si>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</si>
  <si>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</si>
  <si>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</si>
  <si>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</si>
  <si>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</si>
  <si>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</si>
  <si>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</si>
  <si>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</si>
  <si>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</si>
  <si>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</si>
  <si>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</si>
  <si>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</si>
  <si>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</si>
  <si>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</si>
  <si>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</si>
  <si>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</si>
  <si>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</si>
  <si>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</si>
  <si>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</si>
  <si>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</si>
  <si>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</si>
  <si>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</si>
  <si>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</si>
  <si>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</si>
  <si>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</si>
  <si>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</si>
  <si>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</si>
  <si>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</si>
  <si>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</si>
  <si>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</si>
  <si>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</si>
  <si>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</si>
  <si>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</si>
  <si>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</si>
  <si>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</si>
  <si>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</si>
  <si>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</si>
  <si>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</si>
  <si>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</si>
  <si>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</si>
  <si>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</si>
  <si>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</si>
  <si>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</si>
  <si>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</si>
  <si>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</si>
  <si>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</si>
  <si>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</si>
  <si>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</si>
  <si>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</si>
  <si>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</si>
  <si>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</si>
  <si>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</si>
  <si>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</si>
  <si>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</si>
  <si>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</si>
  <si>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</si>
  <si>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</si>
  <si>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</si>
  <si>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</si>
  <si>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</si>
  <si>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</si>
  <si>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</si>
  <si>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</si>
  <si>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</si>
  <si>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</si>
  <si>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</si>
  <si>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</si>
  <si>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</si>
  <si>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</si>
  <si>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</si>
  <si>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</si>
  <si>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</si>
  <si>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</si>
  <si>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</si>
  <si>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</si>
  <si>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</si>
  <si>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</si>
  <si>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</si>
  <si>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</si>
  <si>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</si>
  <si>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</si>
  <si>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</si>
  <si>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</si>
  <si>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</si>
  <si>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</si>
  <si>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</si>
  <si>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</si>
  <si>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</si>
  <si>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</si>
  <si>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</si>
  <si>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</si>
  <si>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</si>
  <si>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</si>
  <si>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</si>
  <si>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</si>
  <si>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</si>
  <si>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</si>
  <si>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</si>
  <si>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</si>
  <si>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</si>
  <si>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</si>
  <si>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</si>
  <si>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</si>
  <si>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</si>
  <si>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</si>
  <si>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</si>
  <si>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</si>
  <si>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</si>
  <si>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</si>
  <si>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</si>
  <si>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</si>
  <si>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</si>
  <si>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</si>
  <si>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</si>
  <si>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</si>
  <si>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</si>
  <si>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</si>
  <si>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</si>
  <si>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</si>
  <si>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</si>
  <si>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</si>
  <si>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</si>
  <si>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</si>
  <si>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</si>
  <si>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</si>
  <si>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</si>
  <si>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</si>
  <si>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</si>
  <si>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</si>
  <si>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</si>
  <si>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</si>
  <si>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</si>
  <si>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</si>
  <si>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</si>
  <si>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</si>
  <si>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</si>
  <si>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</si>
  <si>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</si>
  <si>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</si>
  <si>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</si>
  <si>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</si>
  <si>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</si>
  <si>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</si>
  <si>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</si>
  <si>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</si>
  <si>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</si>
  <si>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</si>
  <si>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</si>
  <si>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</si>
  <si>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</si>
  <si>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</si>
  <si>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</si>
  <si>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</si>
  <si>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</si>
  <si>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</si>
  <si>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</si>
  <si>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</si>
  <si>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</si>
  <si>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</si>
  <si>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</si>
  <si>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</si>
  <si>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</si>
  <si>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</si>
  <si>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</si>
  <si>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</si>
  <si>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</si>
  <si>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</si>
  <si>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</si>
  <si>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</si>
  <si>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</si>
  <si>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</si>
  <si>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</si>
  <si>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</si>
  <si>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</si>
  <si>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</si>
  <si>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</si>
  <si>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</si>
  <si>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</si>
  <si>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</si>
  <si>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</si>
  <si>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</si>
  <si>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</si>
  <si>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</si>
  <si>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</si>
  <si>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</si>
  <si>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</si>
  <si>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</si>
  <si>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</si>
  <si>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</si>
  <si>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</si>
  <si>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</si>
  <si>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</si>
  <si>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</si>
  <si>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</si>
  <si>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</si>
  <si>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</si>
  <si>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</si>
  <si>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</si>
  <si>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</si>
  <si>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</si>
  <si>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</si>
  <si>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</si>
  <si>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</si>
  <si>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</si>
  <si>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</si>
  <si>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</si>
  <si>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</si>
  <si>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</si>
  <si>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</si>
  <si>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</si>
  <si>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</si>
  <si>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</si>
  <si>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</si>
  <si>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</si>
  <si>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</si>
  <si>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</si>
  <si>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</si>
  <si>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</si>
  <si>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</si>
  <si>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</si>
  <si>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</si>
  <si>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</si>
  <si>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</si>
  <si>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</si>
  <si>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</si>
  <si>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</si>
  <si>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</si>
  <si>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</si>
  <si>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</si>
  <si>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</si>
  <si>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</si>
  <si>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</si>
  <si>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</si>
  <si>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</si>
  <si>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</si>
  <si>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</si>
  <si>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</si>
  <si>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</si>
  <si>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</si>
  <si>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</si>
  <si>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</si>
  <si>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</si>
  <si>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</si>
  <si>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</si>
  <si>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</si>
  <si>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</si>
  <si>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</si>
  <si>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</si>
  <si>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</si>
  <si>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</si>
  <si>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</si>
  <si>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</si>
  <si>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</si>
  <si>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</si>
  <si>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</si>
  <si>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</si>
  <si>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</si>
  <si>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</si>
  <si>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</si>
  <si>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</si>
  <si>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</si>
  <si>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</si>
  <si>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</si>
  <si>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</si>
  <si>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</si>
  <si>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</si>
  <si>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</si>
  <si>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</si>
  <si>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</si>
  <si>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</si>
  <si>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</si>
  <si>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</si>
  <si>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</si>
  <si>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</si>
  <si>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</si>
  <si>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</si>
  <si>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</si>
  <si>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</si>
  <si>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</si>
  <si>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</si>
  <si>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</si>
  <si>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</si>
  <si>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</si>
  <si>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</si>
  <si>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</si>
  <si>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</si>
  <si>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</si>
  <si>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</si>
  <si>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</si>
  <si>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</si>
  <si>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</si>
  <si>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</si>
  <si>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</si>
  <si>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</si>
  <si>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</si>
  <si>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</si>
  <si>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</si>
  <si>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</si>
  <si>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</si>
  <si>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</si>
  <si>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</si>
  <si>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</si>
  <si>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</si>
  <si>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</si>
  <si>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</si>
  <si>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</si>
  <si>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</si>
  <si>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</si>
  <si>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</si>
  <si>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</si>
  <si>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</si>
  <si>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</si>
  <si>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</si>
  <si>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</si>
  <si>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</si>
  <si>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</si>
  <si>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</si>
  <si>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</si>
  <si>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</si>
  <si>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</si>
  <si>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</si>
  <si>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</si>
  <si>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</si>
  <si>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</si>
  <si>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</si>
  <si>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</si>
  <si>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</si>
  <si>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</si>
  <si>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</si>
  <si>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</si>
  <si>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</si>
  <si>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</si>
  <si>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</si>
  <si>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</si>
  <si>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</si>
  <si>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</si>
  <si>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</si>
  <si>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</si>
  <si>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</si>
  <si>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</si>
  <si>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</si>
  <si>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</si>
  <si>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</si>
  <si>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</si>
  <si>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</si>
  <si>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</si>
  <si>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</si>
  <si>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</si>
  <si>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</si>
  <si>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</si>
  <si>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</si>
  <si>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</si>
  <si>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</si>
  <si>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</si>
  <si>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</si>
  <si>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</si>
  <si>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</si>
  <si>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</si>
  <si>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</si>
  <si>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</si>
  <si>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</si>
  <si>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</si>
  <si>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</si>
  <si>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</si>
  <si>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</si>
  <si>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</si>
  <si>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</si>
  <si>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</si>
  <si>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</si>
  <si>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</si>
  <si>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</si>
  <si>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</si>
  <si>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</si>
  <si>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</si>
  <si>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</si>
  <si>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</si>
  <si>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</si>
  <si>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</si>
  <si>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</si>
  <si>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</si>
  <si>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</si>
  <si>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</si>
  <si>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</si>
  <si>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</si>
  <si>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</si>
  <si>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</si>
  <si>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</si>
  <si>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</si>
  <si>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</si>
  <si>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</si>
  <si>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</si>
  <si>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</si>
  <si>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</si>
  <si>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</si>
  <si>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</si>
  <si>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</si>
  <si>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</si>
  <si>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</si>
  <si>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</si>
  <si>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</si>
  <si>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</si>
  <si>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</si>
  <si>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</si>
  <si>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</si>
  <si>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</si>
  <si>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</si>
  <si>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</si>
  <si>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</si>
  <si>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</si>
  <si>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</si>
  <si>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</si>
  <si>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</si>
  <si>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</si>
  <si>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</si>
  <si>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</si>
  <si>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</si>
  <si>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</si>
  <si>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</si>
  <si>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</si>
  <si>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</si>
  <si>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</si>
  <si>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</si>
  <si>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</si>
  <si>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</si>
  <si>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</si>
  <si>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</si>
  <si>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</si>
  <si>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</si>
  <si>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</si>
  <si>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</si>
  <si>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</si>
  <si>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</si>
  <si>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</si>
  <si>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</si>
  <si>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</si>
  <si>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</si>
  <si>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</si>
  <si>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</si>
  <si>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</si>
  <si>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</si>
  <si>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</si>
  <si>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</si>
  <si>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</si>
  <si>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</si>
  <si>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</si>
  <si>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</si>
  <si>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</si>
  <si>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</si>
  <si>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</si>
  <si>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</si>
  <si>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</si>
  <si>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</si>
  <si>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</si>
  <si>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</si>
  <si>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</si>
  <si>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</si>
  <si>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</si>
  <si>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</si>
  <si>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</si>
  <si>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</si>
  <si>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</si>
  <si>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</si>
  <si>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</si>
  <si>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</si>
  <si>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</si>
  <si>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</si>
  <si>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</si>
  <si>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</si>
  <si>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</si>
  <si>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</si>
  <si>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</si>
  <si>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</si>
  <si>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</si>
  <si>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</si>
  <si>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</si>
  <si>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</si>
  <si>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</si>
  <si>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</si>
  <si>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</si>
  <si>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</si>
  <si>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</si>
  <si>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</si>
  <si>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</si>
  <si>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</si>
  <si>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</si>
  <si>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</si>
  <si>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</si>
  <si>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</si>
  <si>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</si>
  <si>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</si>
  <si>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</si>
  <si>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</si>
  <si>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</si>
  <si>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</si>
  <si>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</si>
  <si>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</si>
  <si>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</si>
  <si>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</si>
  <si>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</si>
  <si>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</si>
  <si>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</si>
  <si>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</si>
  <si>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</si>
  <si>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</si>
  <si>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</si>
  <si>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</si>
  <si>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</si>
  <si>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</si>
  <si>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</si>
  <si>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</si>
  <si>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</si>
  <si>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</si>
  <si>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</si>
  <si>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</si>
  <si>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</si>
  <si>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</si>
  <si>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</si>
  <si>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</si>
  <si>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</si>
  <si>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</si>
  <si>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</si>
  <si>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</si>
  <si>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</si>
  <si>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</si>
  <si>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</si>
  <si>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</si>
  <si>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</si>
  <si>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</si>
  <si>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</si>
  <si>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</si>
  <si>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</si>
  <si>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</si>
  <si>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</si>
  <si>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</si>
  <si>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</si>
  <si>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</si>
  <si>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</si>
  <si>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</si>
  <si>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</si>
  <si>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</si>
  <si>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</si>
  <si>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</si>
  <si>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</si>
  <si>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</si>
  <si>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</si>
  <si>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</si>
  <si>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</si>
  <si>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</si>
  <si>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</si>
  <si>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</si>
  <si>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</si>
  <si>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</si>
  <si>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</si>
  <si>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</si>
  <si>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</si>
  <si>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</si>
  <si>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</si>
  <si>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</si>
  <si>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</si>
  <si>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</si>
  <si>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</si>
  <si>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</si>
  <si>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</si>
  <si>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</si>
  <si>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</si>
  <si>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</si>
  <si>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</si>
  <si>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</si>
  <si>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</si>
  <si>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</si>
  <si>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</si>
  <si>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</si>
  <si>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</si>
  <si>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</si>
  <si>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</si>
  <si>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</si>
  <si>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</si>
  <si>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</si>
  <si>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</si>
  <si>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</si>
  <si>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</si>
  <si>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</si>
  <si>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</si>
  <si>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</si>
  <si>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</si>
  <si>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</si>
  <si>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</si>
  <si>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</si>
  <si>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</si>
  <si>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</si>
  <si>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</si>
  <si>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</si>
  <si>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</si>
  <si>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</si>
  <si>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</si>
  <si>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</si>
  <si>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</si>
  <si>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</si>
  <si>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</si>
  <si>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</si>
  <si>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</si>
  <si>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</si>
  <si>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</si>
  <si>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</si>
  <si>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</si>
  <si>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</si>
  <si>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</si>
  <si>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</si>
  <si>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</si>
  <si>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</si>
  <si>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</si>
  <si>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</si>
  <si>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</si>
  <si>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</si>
  <si>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</si>
  <si>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</si>
  <si>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</si>
  <si>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</si>
  <si>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</si>
  <si>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</si>
  <si>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</si>
  <si>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</si>
  <si>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</si>
  <si>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</si>
  <si>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</si>
  <si>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</si>
  <si>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</si>
  <si>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</si>
  <si>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</si>
  <si>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</si>
  <si>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</si>
  <si>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</si>
  <si>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</si>
  <si>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</si>
  <si>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</si>
  <si>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</si>
  <si>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</si>
  <si>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</si>
  <si>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</si>
  <si>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</si>
  <si>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</si>
  <si>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</si>
  <si>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</si>
  <si>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</si>
  <si>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</si>
  <si>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</si>
  <si>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</si>
  <si>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</si>
  <si>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</si>
  <si>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</si>
  <si>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</si>
  <si>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</si>
  <si>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</si>
  <si>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</si>
  <si>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</si>
  <si>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</si>
  <si>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</si>
  <si>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</si>
  <si>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</si>
  <si>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</si>
  <si>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</si>
  <si>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</si>
  <si>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</si>
  <si>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</si>
  <si>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</si>
  <si>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</si>
  <si>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</si>
  <si>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</si>
  <si>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</si>
  <si>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</si>
  <si>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</si>
  <si>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</si>
  <si>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</si>
  <si>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</si>
  <si>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</si>
  <si>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</si>
  <si>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</si>
  <si>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</si>
  <si>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</si>
  <si>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</si>
  <si>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</si>
  <si>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</si>
  <si>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</si>
  <si>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</si>
  <si>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</si>
  <si>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</si>
  <si>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</si>
  <si>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</si>
  <si>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</si>
  <si>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</si>
  <si>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</si>
  <si>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</si>
  <si>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</si>
  <si>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</si>
  <si>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</si>
  <si>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</si>
  <si>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</si>
  <si>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</si>
  <si>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</si>
  <si>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</si>
  <si>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</si>
  <si>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</si>
  <si>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</si>
  <si>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</si>
  <si>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</si>
  <si>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</si>
  <si>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</si>
  <si>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</si>
  <si>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</si>
  <si>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</si>
  <si>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</si>
  <si>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</si>
  <si>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</si>
  <si>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</si>
  <si>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</si>
  <si>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</si>
  <si>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</si>
  <si>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</si>
  <si>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</si>
  <si>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</si>
  <si>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</si>
  <si>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</si>
  <si>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</si>
  <si>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</si>
  <si>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</si>
  <si>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</si>
  <si>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</si>
  <si>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</si>
  <si>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</si>
  <si>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</si>
  <si>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</si>
  <si>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</si>
  <si>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</si>
  <si>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</si>
  <si>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</si>
  <si>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</si>
  <si>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</si>
  <si>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</si>
  <si>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</si>
  <si>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</si>
  <si>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</si>
  <si>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</si>
  <si>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</si>
  <si>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</si>
  <si>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</si>
  <si>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</si>
  <si>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</si>
  <si>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</si>
  <si>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</si>
  <si>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</si>
  <si>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</si>
  <si>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</si>
  <si>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</si>
  <si>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</si>
  <si>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</si>
  <si>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</si>
  <si>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</si>
  <si>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</si>
  <si>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</si>
  <si>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</si>
  <si>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</si>
  <si>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</si>
  <si>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</si>
  <si>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</si>
  <si>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</si>
  <si>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</si>
  <si>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</si>
  <si>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</si>
  <si>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</si>
  <si>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</si>
  <si>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</si>
  <si>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</si>
  <si>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</si>
  <si>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</si>
  <si>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</si>
  <si>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</si>
  <si>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</si>
  <si>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</si>
  <si>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</si>
  <si>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</si>
  <si>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</si>
  <si>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</si>
  <si>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</si>
  <si>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</si>
  <si>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</si>
  <si>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</si>
  <si>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</si>
  <si>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</si>
  <si>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</si>
  <si>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</si>
  <si>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</si>
  <si>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</si>
  <si>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</si>
  <si>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</si>
  <si>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</si>
  <si>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</si>
  <si>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</si>
  <si>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</si>
  <si>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</si>
  <si>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</si>
  <si>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</si>
  <si>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</si>
  <si>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</si>
  <si>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</si>
  <si>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</si>
  <si>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</si>
  <si>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</si>
  <si>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</si>
  <si>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</si>
  <si>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</si>
  <si>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</si>
  <si>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</si>
  <si>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</si>
  <si>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</si>
  <si>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</si>
  <si>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</si>
  <si>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</si>
  <si>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</si>
  <si>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</si>
  <si>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</si>
  <si>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</si>
  <si>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</si>
  <si>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</si>
  <si>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</si>
  <si>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</si>
  <si>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</si>
  <si>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</si>
  <si>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</si>
  <si>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</si>
  <si>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</si>
  <si>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</si>
  <si>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</si>
  <si>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</si>
  <si>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</si>
  <si>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</si>
  <si>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</si>
  <si>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</si>
  <si>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</si>
  <si>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</si>
  <si>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</si>
  <si>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</si>
  <si>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</si>
  <si>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</si>
  <si>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</si>
  <si>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</si>
  <si>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</si>
  <si>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</si>
  <si>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</si>
  <si>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</si>
  <si>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</si>
  <si>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</si>
  <si>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</si>
  <si>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</si>
  <si>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</si>
  <si>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</si>
  <si>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</si>
  <si>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</si>
  <si>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</si>
  <si>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</si>
  <si>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</si>
  <si>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</si>
  <si>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</si>
  <si>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</si>
  <si>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</si>
  <si>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</si>
  <si>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</si>
  <si>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</si>
  <si>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</si>
  <si>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</si>
  <si>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</si>
  <si>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</si>
  <si>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</si>
  <si>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</si>
  <si>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</si>
  <si>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</si>
  <si>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</si>
  <si>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</si>
  <si>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</si>
  <si>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</si>
  <si>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</si>
  <si>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</si>
  <si>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</si>
  <si>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</si>
  <si>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</si>
  <si>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</si>
  <si>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</si>
  <si>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</si>
  <si>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</si>
  <si>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</si>
  <si>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</si>
  <si>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</si>
  <si>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</si>
  <si>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</si>
  <si>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</si>
  <si>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</si>
  <si>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</si>
  <si>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</si>
  <si>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</si>
  <si>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</si>
  <si>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</si>
  <si>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</si>
  <si>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</si>
  <si>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</si>
  <si>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</si>
  <si>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</si>
  <si>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</si>
  <si>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</si>
  <si>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</si>
  <si>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</si>
  <si>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</si>
  <si>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</si>
  <si>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</si>
  <si>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</si>
  <si>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</si>
  <si>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</si>
  <si>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</si>
  <si>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</si>
  <si>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</si>
  <si>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</si>
  <si>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</si>
  <si>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</si>
  <si>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</si>
  <si>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</si>
  <si>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</si>
  <si>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</si>
  <si>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</si>
  <si>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</si>
  <si>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</si>
  <si>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</si>
  <si>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</si>
  <si>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</si>
  <si>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</si>
  <si>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</si>
  <si>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</si>
  <si>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</si>
  <si>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</si>
  <si>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</si>
  <si>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</si>
  <si>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</si>
  <si>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</si>
  <si>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</si>
  <si>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</si>
  <si>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</si>
  <si>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</si>
  <si>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</si>
  <si>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</si>
  <si>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</si>
  <si>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</si>
  <si>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</si>
  <si>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</si>
  <si>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</si>
  <si>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</si>
  <si>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</si>
  <si>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</si>
  <si>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</si>
  <si>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</si>
  <si>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</si>
  <si>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</si>
  <si>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</si>
  <si>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</si>
  <si>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</si>
  <si>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</si>
  <si>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</si>
  <si>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</si>
  <si>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</si>
  <si>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</si>
  <si>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</si>
  <si>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</si>
  <si>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</si>
  <si>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</si>
  <si>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</si>
  <si>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</si>
  <si>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</si>
  <si>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</si>
  <si>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</si>
  <si>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</si>
  <si>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</si>
  <si>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</si>
  <si>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</si>
  <si>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</si>
  <si>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</si>
  <si>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</si>
  <si>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</si>
  <si>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</si>
  <si>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</si>
  <si>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</si>
  <si>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</si>
  <si>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</si>
  <si>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</si>
  <si>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</si>
  <si>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</si>
  <si>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</si>
  <si>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</si>
  <si>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</si>
  <si>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</si>
  <si>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</si>
  <si>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</si>
  <si>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</si>
  <si>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</si>
  <si>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</si>
  <si>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</si>
  <si>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</si>
  <si>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</si>
  <si>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</si>
  <si>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</si>
  <si>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</si>
  <si>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</si>
  <si>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</si>
  <si>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</si>
  <si>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</si>
  <si>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</si>
  <si>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</si>
  <si>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</si>
  <si>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</si>
  <si>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</si>
  <si>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</si>
  <si>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</si>
  <si>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</si>
  <si>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</si>
  <si>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</si>
  <si>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</si>
  <si>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</si>
  <si>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</si>
  <si>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</si>
  <si>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</si>
  <si>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</si>
  <si>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</si>
  <si>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</si>
  <si>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</si>
  <si>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</si>
  <si>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</si>
  <si>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</si>
  <si>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</si>
  <si>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</si>
  <si>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</si>
  <si>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</si>
  <si>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</si>
  <si>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</si>
  <si>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</si>
  <si>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</si>
  <si>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</si>
  <si>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</si>
  <si>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</si>
  <si>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</si>
  <si>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</si>
  <si>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</si>
  <si>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</si>
  <si>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</si>
  <si>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</si>
  <si>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</si>
  <si>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</si>
  <si>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</si>
  <si>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</si>
  <si>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</si>
  <si>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</si>
  <si>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</si>
  <si>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</si>
  <si>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</si>
  <si>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</si>
  <si>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</si>
  <si>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</si>
  <si>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</si>
  <si>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</si>
  <si>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</si>
  <si>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</si>
  <si>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</si>
  <si>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</si>
  <si>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</si>
  <si>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</si>
  <si>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</si>
  <si>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</si>
  <si>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</si>
  <si>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</si>
  <si>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</si>
  <si>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</si>
  <si>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</si>
  <si>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</si>
  <si>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</si>
  <si>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</si>
  <si>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</si>
  <si>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</si>
  <si>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</si>
  <si>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</si>
  <si>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</si>
  <si>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</si>
  <si>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</si>
  <si>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</si>
  <si>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</si>
  <si>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</si>
  <si>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</si>
  <si>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</si>
  <si>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</si>
  <si>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</si>
  <si>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</si>
  <si>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</si>
  <si>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</si>
  <si>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</si>
  <si>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</si>
  <si>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</si>
  <si>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</si>
  <si>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</si>
  <si>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</si>
  <si>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</si>
  <si>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</si>
  <si>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</si>
  <si>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</si>
  <si>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</si>
  <si>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</si>
  <si>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</si>
  <si>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</si>
  <si>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</si>
  <si>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</si>
  <si>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</si>
  <si>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</si>
  <si>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</si>
  <si>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</si>
  <si>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</si>
  <si>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</si>
  <si>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</si>
  <si>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</si>
  <si>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</si>
  <si>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</si>
  <si>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</si>
  <si>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</si>
  <si>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</si>
  <si>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</si>
  <si>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</si>
  <si>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</si>
  <si>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</si>
  <si>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</si>
  <si>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</si>
  <si>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</si>
  <si>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</si>
  <si>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</si>
  <si>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</si>
  <si>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</si>
  <si>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</si>
  <si>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</si>
  <si>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</si>
  <si>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</si>
  <si>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</si>
  <si>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</si>
  <si>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</si>
  <si>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</si>
  <si>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</si>
  <si>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</si>
  <si>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</si>
  <si>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</si>
  <si>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</si>
  <si>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</si>
  <si>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</si>
  <si>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</si>
  <si>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</si>
  <si>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</si>
  <si>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</si>
  <si>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</si>
  <si>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</si>
  <si>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</si>
  <si>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</si>
  <si>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</si>
  <si>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</si>
  <si>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</si>
  <si>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</si>
  <si>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</si>
  <si>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</si>
  <si>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</si>
  <si>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</si>
  <si>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</si>
  <si>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</si>
  <si>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</si>
  <si>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</si>
  <si>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</si>
  <si>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</si>
  <si>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</si>
  <si>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</si>
  <si>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</si>
  <si>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</si>
  <si>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</si>
  <si>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</si>
  <si>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</si>
  <si>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</si>
  <si>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</si>
  <si>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</si>
  <si>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</si>
  <si>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</si>
  <si>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</si>
  <si>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</si>
  <si>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</si>
  <si>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</si>
  <si>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</si>
  <si>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</si>
  <si>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</si>
  <si>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</si>
  <si>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</si>
  <si>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</si>
  <si>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</si>
  <si>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</si>
  <si>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</si>
  <si>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</si>
  <si>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</si>
  <si>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</si>
  <si>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</si>
  <si>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</si>
  <si>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</si>
  <si>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</si>
  <si>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</si>
  <si>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</si>
  <si>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</si>
  <si>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</si>
  <si>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</si>
  <si>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</si>
  <si>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</si>
  <si>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</si>
  <si>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</si>
  <si>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</si>
  <si>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</si>
  <si>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</si>
  <si>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</si>
  <si>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</si>
  <si>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</si>
  <si>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</si>
  <si>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</si>
  <si>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</si>
  <si>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</si>
  <si>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</si>
  <si>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</si>
  <si>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</si>
  <si>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</si>
  <si>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</si>
  <si>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</si>
  <si>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</si>
  <si>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</si>
  <si>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</si>
  <si>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</si>
  <si>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</si>
  <si>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</si>
  <si>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</si>
  <si>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</si>
  <si>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</si>
  <si>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</si>
  <si>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</si>
  <si>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</si>
  <si>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</si>
  <si>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</si>
  <si>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</si>
  <si>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</si>
  <si>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</si>
  <si>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</si>
  <si>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</si>
  <si>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</si>
  <si>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</si>
  <si>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</si>
  <si>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</si>
  <si>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</si>
  <si>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</si>
  <si>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</si>
  <si>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</si>
  <si>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</si>
  <si>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</si>
  <si>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</si>
  <si>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</si>
  <si>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</si>
  <si>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</si>
  <si>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</si>
  <si>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</si>
  <si>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</si>
  <si>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</si>
  <si>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</si>
  <si>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</si>
  <si>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</si>
  <si>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</si>
  <si>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</si>
  <si>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</si>
  <si>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</si>
  <si>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</si>
  <si>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</si>
  <si>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</si>
  <si>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</si>
  <si>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</si>
  <si>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</si>
  <si>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</si>
  <si>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</si>
  <si>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</si>
  <si>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</si>
  <si>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</si>
  <si>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</si>
  <si>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</si>
  <si>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</si>
  <si>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</si>
  <si>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</si>
  <si>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</si>
  <si>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</si>
  <si>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</si>
  <si>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</si>
  <si>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</si>
  <si>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</si>
  <si>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</si>
  <si>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</si>
  <si>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</si>
  <si>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</si>
  <si>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</si>
  <si>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</si>
  <si>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</si>
  <si>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</si>
  <si>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</si>
  <si>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</si>
  <si>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</si>
  <si>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</si>
  <si>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</si>
  <si>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</si>
  <si>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</si>
  <si>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</si>
  <si>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</si>
  <si>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</si>
  <si>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</si>
  <si>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</si>
  <si>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</si>
  <si>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</si>
  <si>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</si>
  <si>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</si>
  <si>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</si>
  <si>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</si>
  <si>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</si>
  <si>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</si>
  <si>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</si>
  <si>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</si>
  <si>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</si>
  <si>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</si>
  <si>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</si>
  <si>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</si>
  <si>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</si>
  <si>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</si>
  <si>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</si>
  <si>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</si>
  <si>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</si>
  <si>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</si>
  <si>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</si>
  <si>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</si>
  <si>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</si>
  <si>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</si>
  <si>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</si>
  <si>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</si>
  <si>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</si>
  <si>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</si>
  <si>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</si>
  <si>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</si>
  <si>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</si>
  <si>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</si>
  <si>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</si>
  <si>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</si>
  <si>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</si>
  <si>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</si>
  <si>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</si>
  <si>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</si>
  <si>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</si>
  <si>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</si>
  <si>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</si>
  <si>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</si>
  <si>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</si>
  <si>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</si>
  <si>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</si>
  <si>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</si>
  <si>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</si>
  <si>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</si>
  <si>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</si>
  <si>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</si>
  <si>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</si>
  <si>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</si>
  <si>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</si>
  <si>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</si>
  <si>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</si>
  <si>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</si>
  <si>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</si>
  <si>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</si>
  <si>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</si>
  <si>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</si>
  <si>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</si>
  <si>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</si>
  <si>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</si>
  <si>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</si>
  <si>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</si>
  <si>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</si>
  <si>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</si>
  <si>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</si>
  <si>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</si>
  <si>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</si>
  <si>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</si>
  <si>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</si>
  <si>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</si>
  <si>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</si>
  <si>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</si>
  <si>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</si>
  <si>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</si>
  <si>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</si>
  <si>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</si>
  <si>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</si>
  <si>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</si>
  <si>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</si>
  <si>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</si>
  <si>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</si>
  <si>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</si>
  <si>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</si>
  <si>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</si>
  <si>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</si>
  <si>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</si>
  <si>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</si>
  <si>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</si>
  <si>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</si>
  <si>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</si>
  <si>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</si>
  <si>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</si>
  <si>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</si>
  <si>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</si>
  <si>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</si>
  <si>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</si>
  <si>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</si>
  <si>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</si>
  <si>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</si>
  <si>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</si>
  <si>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</si>
  <si>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</si>
  <si>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</si>
  <si>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</si>
  <si>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</si>
  <si>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</si>
  <si>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</si>
  <si>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</si>
  <si>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</si>
  <si>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</si>
  <si>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</si>
  <si>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</si>
  <si>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</si>
  <si>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</si>
  <si>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</si>
  <si>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</si>
  <si>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</si>
  <si>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</si>
  <si>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</si>
  <si>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</si>
  <si>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</si>
  <si>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</si>
  <si>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</si>
  <si>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</si>
  <si>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</si>
  <si>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</si>
  <si>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</si>
  <si>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</si>
  <si>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</si>
  <si>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</si>
  <si>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</si>
  <si>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</si>
  <si>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</si>
  <si>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</si>
  <si>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</si>
  <si>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</si>
  <si>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</si>
  <si>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</si>
  <si>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</si>
  <si>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</si>
  <si>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</si>
  <si>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</si>
  <si>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</si>
  <si>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</si>
  <si>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</si>
  <si>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</si>
  <si>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</si>
  <si>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</si>
  <si>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</si>
  <si>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</si>
  <si>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</si>
  <si>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</si>
  <si>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</si>
  <si>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</si>
  <si>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</si>
  <si>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</si>
  <si>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</si>
  <si>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</si>
  <si>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</si>
  <si>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</si>
  <si>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</si>
  <si>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</si>
  <si>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</si>
  <si>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</si>
  <si>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</si>
  <si>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</si>
  <si>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</si>
  <si>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</si>
  <si>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</si>
  <si>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</si>
  <si>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</si>
  <si>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</si>
  <si>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</si>
  <si>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</si>
  <si>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</si>
  <si>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</si>
  <si>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</si>
  <si>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</si>
  <si>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</si>
  <si>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</si>
  <si>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</si>
  <si>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</si>
  <si>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</si>
  <si>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</si>
  <si>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</si>
  <si>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</si>
  <si>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</si>
  <si>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</si>
  <si>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</si>
  <si>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</si>
  <si>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</si>
  <si>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</si>
  <si>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</si>
  <si>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</si>
  <si>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</si>
  <si>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</si>
  <si>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</si>
  <si>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</si>
  <si>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</si>
  <si>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</si>
  <si>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</si>
  <si>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</si>
  <si>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</si>
  <si>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</si>
  <si>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</si>
  <si>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</si>
  <si>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</si>
  <si>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</si>
  <si>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</si>
  <si>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</si>
  <si>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</si>
  <si>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</si>
  <si>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</si>
  <si>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</si>
  <si>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</si>
  <si>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</si>
  <si>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</si>
  <si>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</si>
  <si>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</si>
  <si>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</si>
  <si>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</si>
  <si>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</si>
  <si>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</si>
  <si>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</si>
  <si>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</si>
  <si>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</si>
  <si>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</si>
  <si>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</si>
  <si>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</si>
  <si>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</si>
  <si>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</si>
  <si>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</si>
  <si>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</si>
  <si>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</si>
  <si>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</si>
  <si>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</si>
  <si>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</si>
  <si>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</si>
  <si>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</si>
  <si>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</si>
  <si>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</si>
  <si>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</si>
  <si>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</si>
  <si>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</si>
  <si>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</si>
  <si>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</si>
  <si>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</si>
  <si>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</si>
  <si>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</si>
  <si>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</si>
  <si>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</si>
  <si>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</si>
  <si>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</si>
  <si>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</si>
  <si>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</si>
  <si>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</si>
  <si>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</si>
  <si>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</si>
  <si>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</si>
  <si>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</si>
  <si>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</si>
  <si>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</si>
  <si>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</si>
  <si>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</si>
  <si>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</si>
  <si>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</si>
  <si>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</si>
  <si>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</si>
  <si>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</si>
  <si>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</si>
  <si>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</si>
  <si>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</si>
  <si>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</si>
  <si>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</si>
  <si>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</si>
  <si>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</si>
  <si>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</si>
  <si>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</si>
  <si>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</si>
  <si>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</si>
  <si>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</si>
  <si>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</si>
  <si>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</si>
  <si>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</si>
  <si>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</si>
  <si>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</si>
  <si>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</si>
  <si>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</si>
  <si>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</si>
  <si>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</si>
  <si>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</si>
  <si>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</si>
  <si>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</si>
  <si>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</si>
  <si>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</si>
  <si>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</si>
  <si>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</si>
  <si>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</si>
  <si>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</si>
  <si>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</si>
  <si>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</si>
  <si>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</si>
  <si>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</si>
  <si>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</si>
  <si>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</si>
  <si>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</si>
  <si>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</si>
  <si>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</si>
  <si>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</si>
  <si>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</si>
  <si>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</si>
  <si>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</si>
  <si>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</si>
  <si>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</si>
  <si>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</si>
  <si>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</si>
  <si>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</si>
  <si>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</si>
  <si>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</si>
  <si>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</si>
  <si>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</si>
  <si>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</si>
  <si>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</si>
  <si>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</si>
  <si>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</si>
  <si>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</si>
  <si>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</si>
  <si>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</si>
  <si>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</si>
  <si>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</si>
  <si>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</si>
  <si>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</si>
  <si>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</si>
  <si>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</si>
  <si>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</si>
  <si>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</si>
  <si>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</si>
  <si>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</si>
  <si>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</si>
  <si>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</si>
  <si>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</si>
  <si>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</si>
  <si>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</si>
  <si>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</si>
  <si>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</si>
  <si>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</si>
  <si>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</si>
  <si>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</si>
  <si>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</si>
  <si>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</si>
  <si>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</si>
  <si>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</si>
  <si>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</si>
  <si>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</si>
  <si>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</si>
  <si>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</si>
  <si>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</si>
  <si>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</si>
  <si>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</si>
  <si>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</si>
  <si>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</si>
  <si>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</si>
  <si>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</si>
  <si>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</si>
  <si>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</si>
  <si>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</si>
  <si>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</si>
  <si>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</si>
  <si>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</si>
  <si>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</si>
  <si>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</si>
  <si>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</si>
  <si>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</si>
  <si>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</si>
  <si>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</si>
  <si>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</si>
  <si>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</si>
  <si>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</si>
  <si>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</si>
  <si>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</si>
  <si>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</si>
  <si>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</si>
  <si>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</si>
  <si>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</si>
  <si>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</si>
  <si>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</si>
  <si>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</si>
  <si>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</si>
  <si>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</si>
  <si>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</si>
  <si>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</si>
  <si>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</si>
  <si>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</si>
  <si>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</si>
  <si>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</si>
  <si>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</si>
  <si>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</si>
  <si>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</si>
  <si>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</si>
  <si>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</si>
  <si>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</si>
  <si>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</si>
  <si>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</si>
  <si>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</si>
  <si>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</si>
  <si>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</si>
  <si>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</si>
  <si>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</si>
  <si>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</si>
  <si>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</si>
  <si>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</si>
  <si>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</si>
  <si>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</si>
  <si>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</si>
  <si>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</si>
  <si>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</si>
  <si>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</si>
  <si>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</si>
  <si>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</si>
  <si>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</si>
  <si>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</si>
  <si>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</si>
  <si>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</si>
  <si>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</si>
  <si>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</si>
  <si>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</si>
  <si>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</si>
  <si>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</si>
  <si>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</si>
  <si>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</si>
  <si>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</si>
  <si>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</si>
  <si>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</si>
  <si>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</si>
  <si>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</si>
  <si>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</si>
  <si>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</si>
  <si>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</si>
  <si>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</si>
  <si>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</si>
  <si>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</si>
  <si>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</si>
  <si>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</si>
  <si>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</si>
  <si>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</si>
  <si>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</si>
  <si>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</si>
  <si>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</si>
  <si>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</si>
  <si>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</si>
  <si>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</si>
  <si>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</si>
  <si>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</si>
  <si>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</si>
  <si>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</si>
  <si>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</si>
  <si>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</si>
  <si>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</si>
  <si>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</si>
  <si>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</si>
  <si>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</si>
  <si>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</si>
  <si>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</si>
  <si>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</si>
  <si>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</si>
  <si>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</si>
  <si>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</si>
  <si>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</si>
  <si>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</si>
  <si>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</si>
  <si>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</si>
  <si>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</si>
  <si>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</si>
  <si>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</si>
  <si>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</si>
  <si>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</si>
  <si>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</si>
  <si>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</si>
  <si>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</si>
  <si>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</si>
  <si>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</si>
  <si>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</si>
  <si>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</si>
  <si>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</si>
  <si>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</si>
  <si>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</si>
  <si>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</si>
  <si>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</si>
  <si>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</si>
  <si>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</si>
  <si>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</si>
  <si>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</si>
  <si>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</si>
  <si>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</si>
  <si>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</si>
  <si>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</si>
  <si>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</si>
  <si>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</si>
  <si>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</si>
  <si>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</si>
  <si>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</si>
  <si>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</si>
  <si>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</si>
  <si>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</si>
  <si>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</si>
  <si>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</si>
  <si>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</si>
  <si>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</si>
  <si>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</si>
  <si>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</si>
  <si>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</si>
  <si>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</si>
  <si>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</si>
  <si>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</si>
  <si>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</si>
  <si>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</si>
  <si>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</si>
  <si>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</si>
  <si>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</si>
  <si>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</si>
  <si>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</si>
  <si>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</si>
  <si>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</si>
  <si>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</si>
  <si>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</si>
  <si>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</si>
  <si>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</si>
  <si>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</si>
  <si>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</si>
  <si>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</si>
  <si>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</si>
  <si>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</si>
  <si>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</si>
  <si>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</si>
  <si>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</si>
  <si>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</si>
  <si>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</si>
  <si>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</si>
  <si>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</si>
  <si>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</si>
  <si>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</si>
  <si>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</si>
  <si>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</si>
  <si>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</si>
  <si>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</si>
  <si>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</si>
  <si>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</si>
  <si>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</si>
  <si>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</si>
  <si>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</si>
  <si>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</si>
  <si>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</si>
  <si>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</si>
  <si>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</si>
  <si>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</si>
  <si>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</si>
  <si>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</si>
  <si>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</si>
  <si>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</si>
  <si>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</si>
  <si>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</si>
  <si>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</si>
  <si>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</si>
  <si>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</si>
  <si>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</si>
  <si>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</si>
  <si>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</si>
  <si>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</si>
  <si>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</si>
  <si>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</si>
  <si>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</si>
  <si>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</si>
  <si>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</si>
  <si>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</si>
  <si>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</si>
  <si>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</si>
  <si>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</si>
  <si>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</si>
  <si>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</si>
  <si>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</si>
  <si>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</si>
  <si>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</si>
  <si>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</si>
  <si>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</si>
  <si>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</si>
  <si>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</si>
  <si>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</si>
  <si>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</si>
  <si>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</si>
  <si>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</si>
  <si>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</si>
  <si>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</si>
  <si>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</si>
  <si>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</si>
  <si>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</si>
  <si>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</si>
  <si>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</si>
  <si>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</si>
  <si>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</si>
  <si>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</si>
  <si>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</si>
  <si>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</si>
  <si>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</si>
  <si>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</si>
  <si>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</si>
  <si>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</si>
  <si>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</si>
  <si>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</si>
  <si>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</si>
  <si>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</si>
  <si>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</si>
  <si>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</si>
  <si>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</si>
  <si>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</si>
  <si>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</si>
  <si>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</si>
  <si>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</si>
  <si>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</si>
  <si>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</si>
  <si>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</si>
  <si>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</si>
  <si>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</si>
  <si>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</si>
  <si>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</si>
  <si>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</si>
  <si>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</si>
  <si>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</si>
  <si>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</si>
  <si>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</si>
  <si>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</si>
  <si>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</si>
  <si>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</si>
  <si>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</si>
  <si>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</si>
  <si>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</si>
  <si>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</si>
  <si>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</si>
  <si>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</si>
  <si>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</si>
  <si>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</si>
  <si>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</si>
  <si>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</si>
  <si>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</si>
  <si>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</si>
  <si>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</si>
  <si>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</si>
  <si>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</si>
  <si>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</si>
  <si>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</si>
  <si>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</si>
  <si>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</si>
  <si>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</si>
  <si>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</si>
  <si>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</si>
  <si>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</si>
  <si>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</si>
  <si>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</si>
  <si>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</si>
  <si>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</si>
  <si>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</si>
  <si>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</si>
  <si>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</si>
  <si>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</si>
  <si>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</si>
  <si>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</si>
  <si>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</si>
  <si>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</si>
  <si>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</si>
  <si>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</si>
  <si>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</si>
  <si>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</si>
  <si>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</si>
  <si>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</si>
  <si>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</si>
  <si>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</si>
  <si>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</si>
  <si>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</si>
  <si>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</si>
  <si>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</si>
  <si>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</si>
  <si>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</si>
  <si>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</si>
  <si>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</si>
  <si>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</si>
  <si>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</si>
  <si>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</si>
  <si>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</si>
  <si>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</si>
  <si>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</si>
  <si>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</si>
  <si>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</si>
  <si>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</si>
  <si>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</si>
  <si>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</si>
  <si>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</si>
  <si>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</si>
  <si>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</si>
  <si>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</si>
  <si>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</si>
  <si>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</si>
  <si>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</si>
  <si>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</si>
  <si>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</si>
  <si>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</si>
  <si>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</si>
  <si>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</si>
  <si>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</si>
  <si>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</si>
  <si>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</si>
  <si>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</si>
  <si>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</si>
  <si>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</si>
  <si>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</si>
  <si>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</si>
  <si>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</si>
  <si>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</si>
  <si>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</si>
  <si>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</si>
  <si>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</si>
  <si>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</si>
  <si>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</si>
  <si>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</si>
  <si>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</si>
  <si>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</si>
  <si>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</si>
  <si>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</si>
  <si>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</si>
  <si>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</si>
  <si>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</si>
  <si>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</si>
  <si>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</si>
  <si>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</si>
  <si>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</si>
  <si>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</si>
  <si>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</si>
  <si>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</si>
  <si>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</si>
  <si>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</si>
  <si>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</si>
  <si>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</si>
  <si>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</si>
  <si>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</si>
  <si>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</si>
  <si>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</si>
  <si>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</si>
  <si>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</si>
  <si>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</si>
  <si>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</si>
  <si>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</si>
  <si>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</si>
  <si>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</si>
  <si>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</si>
  <si>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</si>
  <si>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</si>
  <si>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</si>
  <si>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</si>
  <si>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</si>
  <si>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</si>
  <si>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</si>
  <si>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</si>
  <si>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</si>
  <si>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</si>
  <si>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</si>
  <si>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</si>
  <si>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</si>
  <si>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</si>
  <si>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</si>
  <si>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</si>
  <si>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</si>
  <si>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</si>
  <si>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</si>
  <si>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</si>
  <si>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</si>
  <si>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</si>
  <si>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</si>
  <si>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</si>
  <si>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</si>
  <si>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</si>
  <si>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</si>
  <si>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</si>
  <si>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</si>
  <si>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</si>
  <si>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</si>
  <si>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</si>
  <si>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</si>
  <si>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</si>
  <si>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</si>
  <si>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</si>
  <si>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</si>
  <si>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</si>
  <si>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</si>
  <si>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</si>
  <si>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</si>
  <si>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</si>
  <si>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</si>
  <si>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</si>
  <si>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</si>
  <si>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</si>
  <si>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</si>
  <si>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</si>
  <si>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</si>
  <si>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</si>
  <si>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</si>
  <si>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</si>
  <si>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</si>
  <si>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</si>
  <si>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</si>
  <si>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</si>
  <si>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</si>
  <si>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</si>
  <si>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</si>
  <si>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</si>
  <si>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</si>
  <si>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</si>
  <si>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</si>
  <si>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</si>
  <si>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</si>
  <si>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</si>
  <si>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</si>
  <si>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</si>
  <si>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</si>
  <si>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</si>
  <si>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</si>
  <si>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</si>
  <si>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</si>
  <si>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</si>
  <si>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</si>
  <si>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</si>
  <si>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</si>
  <si>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</si>
  <si>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</si>
  <si>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</si>
  <si>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</si>
  <si>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</si>
  <si>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</si>
  <si>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</si>
  <si>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</si>
  <si>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</si>
  <si>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</si>
  <si>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</si>
  <si>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</si>
  <si>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</si>
  <si>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</si>
  <si>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</si>
  <si>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</si>
  <si>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</si>
  <si>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</si>
  <si>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</si>
  <si>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</si>
  <si>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</si>
  <si>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</si>
  <si>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</si>
  <si>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</si>
  <si>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</si>
  <si>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</si>
  <si>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</si>
  <si>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</si>
  <si>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</si>
  <si>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</si>
  <si>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</si>
  <si>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</si>
  <si>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</si>
  <si>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</si>
  <si>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</si>
  <si>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</si>
  <si>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</si>
  <si>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</si>
  <si>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</si>
  <si>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</si>
  <si>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</si>
  <si>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</si>
  <si>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</si>
  <si>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</si>
  <si>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</si>
  <si>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</si>
  <si>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</si>
  <si>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</si>
  <si>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</si>
  <si>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</si>
  <si>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</si>
  <si>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</si>
  <si>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</si>
  <si>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</si>
  <si>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</si>
  <si>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</si>
  <si>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</si>
  <si>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</si>
  <si>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</si>
  <si>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</si>
  <si>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</si>
  <si>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</si>
  <si>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</si>
  <si>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</si>
  <si>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</si>
  <si>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</si>
  <si>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</si>
  <si>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</si>
  <si>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</si>
  <si>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</si>
  <si>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</si>
  <si>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</si>
  <si>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</si>
  <si>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</si>
  <si>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</si>
  <si>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</si>
  <si>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</si>
  <si>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</si>
  <si>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</si>
  <si>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</si>
  <si>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</si>
  <si>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</si>
  <si>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</si>
  <si>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</si>
  <si>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</si>
  <si>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</si>
  <si>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</si>
  <si>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</si>
  <si>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</si>
  <si>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</si>
  <si>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</si>
  <si>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</si>
  <si>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</si>
  <si>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</si>
  <si>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</si>
  <si>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</si>
  <si>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</si>
  <si>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</si>
  <si>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</si>
  <si>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</si>
  <si>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</si>
  <si>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</si>
  <si>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</si>
  <si>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</si>
  <si>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</si>
  <si>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</si>
  <si>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</si>
  <si>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</si>
  <si>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</si>
  <si>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</si>
  <si>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</si>
  <si>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</si>
  <si>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</si>
  <si>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</si>
  <si>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</si>
  <si>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</si>
  <si>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</si>
  <si>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</si>
  <si>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</si>
  <si>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</si>
  <si>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</si>
  <si>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</si>
  <si>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</si>
  <si>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</si>
  <si>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</si>
  <si>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</si>
  <si>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</si>
  <si>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</si>
  <si>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</si>
  <si>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</si>
  <si>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</si>
  <si>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</si>
  <si>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</si>
  <si>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</si>
  <si>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</si>
  <si>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</si>
  <si>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</si>
  <si>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</si>
  <si>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</si>
  <si>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</si>
  <si>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</si>
  <si>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</si>
  <si>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</si>
  <si>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</si>
  <si>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</si>
  <si>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</si>
  <si>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</si>
  <si>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</si>
  <si>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</si>
  <si>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</si>
  <si>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</si>
  <si>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</si>
  <si>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</si>
  <si>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</si>
  <si>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</si>
  <si>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</si>
  <si>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</si>
  <si>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</si>
  <si>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</si>
  <si>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</si>
  <si>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</si>
  <si>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</si>
  <si>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</si>
  <si>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</si>
  <si>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</si>
  <si>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</si>
  <si>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</si>
  <si>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</si>
  <si>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</si>
  <si>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</si>
  <si>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</si>
  <si>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</si>
  <si>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</si>
  <si>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</si>
  <si>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</si>
  <si>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</si>
  <si>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</si>
  <si>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</si>
  <si>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</si>
  <si>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</si>
  <si>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</si>
  <si>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</si>
  <si>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</si>
  <si>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</si>
  <si>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</si>
  <si>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</si>
  <si>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</si>
  <si>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</si>
  <si>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</si>
  <si>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</si>
  <si>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</si>
  <si>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</si>
  <si>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</si>
  <si>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</si>
  <si>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</si>
  <si>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</si>
  <si>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</si>
  <si>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</si>
  <si>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</si>
  <si>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</si>
  <si>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</si>
  <si>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</si>
  <si>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</si>
  <si>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</si>
  <si>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</si>
  <si>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</si>
  <si>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</si>
  <si>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</si>
  <si>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</si>
  <si>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</si>
  <si>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</si>
  <si>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</si>
  <si>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</si>
  <si>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</si>
  <si>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</si>
  <si>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</si>
  <si>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</si>
  <si>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</si>
  <si>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</si>
  <si>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</si>
  <si>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</si>
  <si>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</si>
  <si>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</si>
  <si>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</si>
  <si>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</si>
  <si>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</si>
  <si>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</si>
  <si>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</si>
  <si>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</si>
  <si>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</si>
  <si>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</si>
  <si>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</si>
  <si>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</si>
  <si>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</si>
  <si>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</si>
  <si>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</si>
  <si>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</si>
  <si>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</si>
  <si>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</si>
  <si>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</si>
  <si>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</si>
  <si>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</si>
  <si>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</si>
  <si>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</si>
  <si>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</si>
  <si>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</si>
  <si>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</si>
  <si>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</si>
  <si>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</si>
  <si>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</si>
  <si>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</si>
  <si>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</si>
  <si>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</si>
  <si>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</si>
  <si>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</si>
  <si>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</si>
  <si>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</si>
  <si>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</si>
  <si>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</si>
  <si>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</si>
  <si>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</si>
  <si>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</si>
  <si>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</si>
  <si>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</si>
  <si>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</si>
  <si>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</si>
  <si>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</si>
  <si>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</si>
  <si>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</si>
  <si>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</si>
  <si>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</si>
  <si>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</si>
  <si>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</si>
  <si>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</si>
  <si>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</si>
  <si>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</si>
  <si>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</si>
  <si>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</si>
  <si>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</si>
  <si>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</si>
  <si>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</si>
  <si>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</si>
  <si>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</si>
  <si>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</si>
  <si>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</si>
  <si>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</si>
  <si>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</si>
  <si>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</si>
  <si>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</si>
  <si>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</si>
  <si>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</si>
  <si>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</si>
  <si>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</si>
  <si>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</si>
  <si>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</si>
  <si>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</si>
  <si>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</si>
  <si>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</si>
  <si>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</si>
  <si>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</si>
  <si>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</si>
  <si>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</si>
  <si>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</si>
  <si>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</si>
  <si>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</si>
  <si>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</si>
  <si>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</si>
  <si>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</si>
  <si>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</si>
  <si>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</si>
  <si>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</si>
  <si>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</si>
  <si>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</si>
  <si>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</si>
  <si>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</si>
  <si>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</si>
  <si>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</si>
  <si>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</si>
  <si>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</si>
  <si>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</si>
  <si>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</si>
  <si>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</si>
  <si>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</si>
  <si>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</si>
  <si>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</si>
  <si>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</si>
  <si>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</si>
  <si>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</si>
  <si>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</si>
  <si>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</si>
  <si>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</si>
  <si>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</si>
  <si>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</si>
  <si>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</si>
  <si>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</si>
  <si>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</si>
  <si>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</si>
  <si>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</si>
  <si>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</si>
  <si>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</si>
  <si>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</si>
  <si>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</si>
  <si>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</si>
  <si>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</si>
  <si>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</si>
  <si>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</si>
  <si>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</si>
  <si>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</si>
  <si>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</si>
  <si>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</si>
  <si>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</si>
  <si>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</si>
  <si>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</si>
  <si>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</si>
  <si>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</si>
  <si>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</si>
  <si>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</si>
  <si>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</si>
  <si>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</si>
  <si>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</si>
  <si>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</si>
  <si>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</si>
  <si>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</si>
  <si>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</si>
  <si>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</si>
  <si>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</si>
  <si>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</si>
  <si>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</si>
  <si>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</si>
  <si>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</si>
  <si>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</si>
  <si>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</si>
  <si>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</si>
  <si>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</si>
  <si>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</si>
  <si>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</si>
  <si>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</si>
  <si>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</si>
  <si>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</si>
  <si>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</si>
  <si>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</si>
  <si>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</si>
  <si>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</si>
  <si>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</si>
  <si>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</si>
  <si>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</si>
  <si>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</si>
  <si>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</si>
  <si>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</si>
  <si>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</si>
  <si>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</si>
  <si>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</si>
  <si>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</si>
  <si>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</si>
  <si>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</si>
  <si>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</si>
  <si>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</si>
  <si>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</si>
  <si>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</si>
  <si>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</si>
  <si>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</si>
  <si>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</si>
  <si>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</si>
  <si>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</si>
  <si>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</si>
  <si>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</si>
  <si>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</si>
  <si>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</si>
  <si>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</si>
  <si>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</si>
  <si>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</si>
  <si>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</si>
  <si>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</si>
  <si>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</si>
  <si>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</si>
  <si>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</si>
  <si>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</si>
  <si>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</si>
  <si>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</si>
  <si>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</si>
  <si>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</si>
  <si>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</si>
  <si>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</si>
  <si>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</si>
  <si>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</si>
  <si>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</si>
  <si>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</si>
  <si>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</si>
  <si>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</si>
  <si>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</si>
  <si>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</si>
  <si>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</si>
  <si>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</si>
  <si>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</si>
  <si>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</si>
  <si>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</si>
  <si>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</si>
  <si>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</si>
  <si>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</si>
  <si>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</si>
  <si>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</si>
  <si>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</si>
  <si>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</si>
  <si>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</si>
  <si>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</si>
  <si>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</si>
  <si>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</si>
  <si>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</si>
  <si>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</si>
  <si>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</si>
  <si>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</si>
  <si>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</si>
  <si>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</si>
  <si>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</si>
  <si>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</si>
  <si>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</si>
  <si>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</si>
  <si>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</si>
  <si>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</si>
  <si>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</si>
  <si>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</si>
  <si>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</si>
  <si>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</si>
  <si>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</si>
  <si>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</si>
  <si>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</si>
  <si>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</si>
  <si>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</si>
  <si>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</si>
  <si>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</si>
  <si>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</si>
  <si>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</si>
  <si>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</si>
  <si>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</si>
  <si>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</si>
  <si>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</si>
  <si>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</si>
  <si>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</si>
  <si>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</si>
  <si>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</si>
  <si>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</si>
  <si>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</si>
  <si>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</si>
  <si>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</si>
  <si>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</si>
  <si>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</si>
  <si>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</si>
  <si>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</si>
  <si>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</si>
  <si>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</si>
  <si>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</si>
  <si>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</si>
  <si>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</si>
  <si>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</si>
  <si>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</si>
  <si>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</si>
  <si>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</si>
  <si>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</si>
  <si>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</si>
  <si>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</si>
  <si>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</si>
  <si>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</si>
  <si>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</si>
  <si>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</si>
  <si>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</si>
  <si>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</si>
  <si>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</si>
  <si>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</si>
  <si>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</si>
  <si>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</si>
  <si>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</si>
  <si>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</si>
  <si>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</si>
  <si>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</si>
  <si>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</si>
  <si>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</si>
  <si>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</si>
  <si>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</si>
  <si>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</si>
  <si>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</si>
  <si>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</si>
  <si>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</si>
  <si>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</si>
  <si>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</si>
  <si>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</si>
  <si>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</si>
  <si>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</si>
  <si>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</si>
  <si>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</si>
  <si>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</si>
  <si>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</si>
  <si>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</si>
  <si>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</si>
  <si>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</si>
  <si>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</si>
  <si>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</si>
  <si>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</si>
  <si>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</si>
  <si>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</si>
  <si>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</si>
  <si>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</si>
  <si>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</si>
  <si>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</si>
  <si>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</si>
  <si>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</si>
  <si>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</si>
  <si>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</si>
  <si>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</si>
  <si>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</si>
  <si>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</si>
  <si>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</si>
  <si>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</si>
  <si>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</si>
  <si>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</si>
  <si>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</si>
  <si>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</si>
  <si>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</si>
  <si>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</si>
  <si>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</si>
  <si>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</si>
  <si>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</si>
  <si>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</si>
  <si>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</si>
  <si>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</si>
  <si>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</si>
  <si>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</si>
  <si>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</si>
  <si>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</si>
  <si>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</si>
  <si>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</si>
  <si>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</si>
  <si>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</si>
  <si>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</si>
  <si>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</si>
  <si>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</si>
  <si>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</si>
  <si>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</si>
  <si>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</si>
  <si>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</si>
  <si>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</si>
  <si>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</si>
  <si>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</si>
  <si>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</si>
  <si>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</si>
  <si>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</si>
  <si>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</si>
  <si>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</si>
  <si>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</si>
  <si>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</si>
  <si>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</si>
  <si>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</si>
  <si>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</si>
  <si>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</si>
  <si>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</si>
  <si>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</si>
  <si>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</si>
  <si>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</si>
  <si>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</si>
  <si>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</si>
  <si>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</si>
  <si>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</si>
  <si>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</si>
  <si>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</si>
  <si>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</si>
  <si>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</si>
  <si>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</si>
  <si>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</si>
  <si>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</si>
  <si>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</si>
  <si>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</si>
  <si>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</si>
  <si>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</si>
  <si>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</si>
  <si>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</si>
  <si>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</si>
  <si>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</si>
  <si>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</si>
  <si>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</si>
  <si>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</si>
  <si>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</si>
  <si>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</si>
  <si>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</si>
  <si>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</si>
  <si>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</si>
  <si>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</si>
  <si>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</si>
  <si>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</si>
  <si>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</si>
  <si>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</si>
  <si>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</si>
  <si>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</si>
  <si>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</si>
  <si>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</si>
  <si>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</si>
  <si>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</si>
  <si>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</si>
  <si>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</si>
  <si>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</si>
  <si>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</si>
  <si>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</si>
  <si>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</si>
  <si>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</si>
  <si>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</si>
  <si>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</si>
  <si>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</si>
  <si>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</si>
  <si>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</si>
  <si>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</si>
  <si>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</si>
  <si>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</si>
  <si>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</si>
  <si>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</si>
  <si>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</si>
  <si>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</si>
  <si>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</si>
  <si>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</si>
  <si>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</si>
  <si>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</si>
  <si>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</si>
  <si>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</si>
  <si>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</si>
  <si>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</si>
  <si>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</si>
  <si>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</si>
  <si>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</si>
  <si>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</si>
  <si>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</si>
  <si>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</si>
  <si>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</si>
  <si>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</si>
  <si>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</si>
  <si>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</si>
  <si>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</si>
  <si>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</si>
  <si>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</si>
  <si>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</si>
  <si>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</si>
  <si>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</si>
  <si>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</si>
  <si>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</si>
  <si>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</si>
  <si>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</si>
  <si>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</si>
  <si>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</si>
  <si>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</si>
  <si>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</si>
  <si>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</si>
  <si>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</si>
  <si>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</si>
  <si>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</si>
  <si>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</si>
  <si>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</si>
  <si>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</si>
  <si>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</si>
  <si>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</si>
  <si>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</si>
  <si>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</si>
  <si>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</si>
  <si>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</si>
  <si>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</si>
  <si>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</si>
  <si>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</si>
  <si>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</si>
  <si>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</si>
  <si>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</si>
  <si>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</si>
  <si>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</si>
  <si>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</si>
  <si>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</si>
  <si>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</si>
  <si>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</si>
  <si>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</si>
  <si>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</si>
  <si>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</si>
  <si>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</si>
  <si>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</si>
  <si>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</si>
  <si>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</si>
  <si>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</si>
  <si>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</si>
  <si>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</si>
  <si>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</si>
  <si>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</si>
  <si>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</si>
  <si>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</si>
  <si>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</si>
  <si>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</si>
  <si>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</si>
  <si>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</si>
  <si>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</si>
  <si>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</si>
  <si>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</si>
  <si>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</si>
  <si>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</si>
  <si>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</si>
  <si>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</si>
  <si>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</si>
  <si>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</si>
  <si>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</si>
  <si>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</si>
  <si>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</si>
  <si>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</si>
  <si>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</si>
  <si>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</si>
  <si>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</si>
  <si>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</si>
  <si>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</si>
  <si>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</si>
  <si>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</si>
  <si>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</si>
  <si>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</si>
  <si>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</si>
  <si>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</si>
  <si>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</si>
  <si>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</si>
  <si>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</si>
  <si>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</si>
  <si>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</si>
  <si>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</si>
  <si>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</si>
  <si>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</si>
  <si>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</si>
  <si>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</si>
  <si>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</si>
  <si>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</si>
  <si>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</si>
  <si>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</si>
  <si>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</si>
  <si>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</si>
  <si>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</si>
  <si>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</si>
  <si>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</si>
  <si>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</si>
  <si>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</si>
  <si>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</si>
  <si>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</si>
  <si>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</si>
  <si>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</si>
  <si>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</si>
  <si>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</si>
  <si>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</si>
  <si>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</si>
  <si>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</si>
  <si>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</si>
  <si>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</si>
  <si>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</si>
  <si>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</si>
  <si>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</si>
  <si>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</si>
  <si>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</si>
  <si>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</si>
  <si>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</si>
  <si>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</si>
  <si>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</si>
  <si>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</si>
  <si>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</si>
  <si>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</si>
  <si>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</si>
  <si>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</si>
  <si>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</si>
  <si>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</si>
  <si>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</si>
  <si>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</si>
  <si>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</si>
  <si>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</si>
  <si>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</si>
  <si>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</si>
  <si>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</si>
  <si>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</si>
  <si>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</si>
  <si>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</si>
  <si>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</si>
  <si>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</si>
  <si>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</si>
  <si>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</si>
  <si>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</si>
  <si>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</si>
  <si>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</si>
  <si>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</si>
  <si>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</si>
  <si>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</si>
  <si>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</si>
  <si>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</si>
  <si>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</si>
  <si>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</si>
  <si>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</si>
  <si>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</si>
  <si>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</si>
  <si>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</si>
  <si>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</si>
  <si>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</si>
  <si>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</si>
  <si>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</si>
  <si>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</si>
  <si>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</si>
  <si>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</si>
  <si>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</si>
  <si>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</si>
  <si>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</si>
  <si>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</si>
  <si>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</si>
  <si>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</si>
  <si>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</si>
  <si>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</si>
  <si>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</si>
  <si>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</si>
  <si>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</si>
  <si>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</si>
  <si>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</si>
  <si>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</si>
  <si>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</si>
  <si>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</si>
  <si>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</si>
  <si>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</si>
  <si>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</si>
  <si>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</si>
  <si>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</si>
  <si>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</si>
  <si>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</si>
  <si>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</si>
  <si>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</si>
  <si>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</si>
  <si>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</si>
  <si>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</si>
  <si>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</si>
  <si>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</si>
  <si>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</si>
  <si>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</si>
  <si>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</si>
  <si>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</si>
  <si>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</si>
  <si>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</si>
  <si>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</si>
  <si>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</si>
  <si>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</si>
  <si>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</si>
  <si>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</si>
  <si>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</si>
  <si>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</si>
  <si>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</si>
  <si>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</si>
  <si>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</si>
  <si>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</si>
  <si>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</si>
  <si>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</si>
  <si>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</si>
  <si>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</si>
  <si>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</si>
  <si>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</si>
  <si>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</si>
  <si>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</si>
  <si>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</si>
  <si>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</si>
  <si>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</si>
  <si>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</si>
  <si>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</si>
  <si>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</si>
  <si>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</si>
  <si>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</si>
  <si>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</si>
  <si>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</si>
  <si>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</si>
  <si>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</si>
  <si>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</si>
  <si>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</si>
  <si>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</si>
  <si>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</si>
  <si>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</si>
  <si>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</si>
  <si>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</si>
  <si>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</si>
  <si>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</si>
  <si>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</si>
  <si>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</si>
  <si>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</si>
  <si>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</si>
  <si>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</si>
  <si>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</si>
  <si>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</si>
  <si>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</si>
  <si>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</si>
  <si>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</si>
  <si>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</si>
  <si>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</si>
  <si>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</si>
  <si>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</si>
  <si>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</si>
  <si>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</si>
  <si>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</si>
  <si>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</si>
  <si>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</si>
  <si>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</si>
  <si>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</si>
  <si>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</si>
  <si>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</si>
  <si>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</si>
  <si>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</si>
  <si>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</si>
  <si>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</si>
  <si>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</si>
  <si>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</si>
  <si>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</si>
  <si>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</si>
  <si>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</si>
  <si>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</si>
  <si>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</si>
  <si>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</si>
  <si>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</si>
  <si>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</si>
  <si>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</si>
  <si>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</si>
  <si>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</si>
  <si>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</si>
  <si>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</si>
  <si>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</si>
  <si>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</si>
  <si>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</si>
  <si>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</si>
  <si>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</si>
  <si>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</si>
  <si>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</si>
  <si>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</si>
  <si>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</si>
  <si>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</si>
  <si>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</si>
  <si>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</si>
  <si>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</si>
  <si>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</si>
  <si>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</si>
  <si>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</si>
  <si>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</si>
  <si>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</si>
  <si>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</si>
  <si>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</si>
  <si>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</si>
  <si>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</si>
  <si>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</si>
  <si>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</si>
  <si>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</si>
  <si>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</si>
  <si>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</si>
  <si>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</si>
  <si>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</si>
  <si>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</si>
  <si>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</si>
  <si>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</si>
  <si>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</si>
  <si>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</si>
  <si>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</si>
  <si>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</si>
  <si>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</si>
  <si>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</si>
  <si>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</si>
  <si>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</si>
  <si>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</si>
  <si>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</si>
  <si>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</si>
  <si>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</si>
  <si>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</si>
  <si>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</si>
  <si>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</si>
  <si>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</si>
  <si>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</si>
  <si>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</si>
  <si>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</si>
  <si>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</si>
  <si>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</si>
  <si>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</si>
  <si>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</si>
  <si>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</si>
  <si>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</si>
  <si>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</si>
  <si>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</si>
  <si>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</si>
  <si>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</si>
  <si>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</si>
  <si>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</si>
  <si>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</si>
  <si>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</si>
  <si>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</si>
  <si>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</si>
  <si>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</si>
  <si>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</si>
  <si>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</si>
  <si>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</si>
  <si>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</si>
  <si>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</si>
  <si>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</si>
  <si>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</si>
  <si>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</si>
  <si>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</si>
  <si>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</si>
  <si>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</si>
  <si>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</si>
  <si>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</si>
  <si>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</si>
  <si>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</si>
  <si>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</si>
  <si>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</si>
  <si>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</si>
  <si>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</si>
  <si>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</si>
  <si>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</si>
  <si>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</si>
  <si>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</si>
  <si>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</si>
  <si>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</si>
  <si>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</si>
  <si>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</si>
  <si>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</si>
  <si>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</si>
  <si>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</si>
  <si>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</si>
  <si>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</si>
  <si>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</si>
  <si>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</si>
  <si>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</si>
  <si>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</si>
  <si>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</si>
  <si>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</si>
  <si>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</si>
  <si>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</si>
  <si>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</si>
  <si>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</si>
  <si>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</si>
  <si>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</si>
  <si>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</si>
  <si>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</si>
  <si>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</si>
  <si>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</si>
  <si>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</si>
  <si>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</si>
  <si>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</si>
  <si>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</si>
  <si>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</si>
  <si>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</si>
  <si>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</si>
  <si>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</si>
  <si>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</si>
  <si>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</si>
  <si>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</si>
  <si>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</si>
  <si>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</si>
  <si>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</si>
  <si>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</si>
  <si>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</si>
  <si>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</si>
  <si>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</si>
  <si>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</si>
  <si>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</si>
  <si>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</si>
  <si>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</si>
  <si>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</si>
  <si>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</si>
  <si>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</si>
  <si>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</si>
  <si>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</si>
  <si>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</si>
  <si>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</si>
  <si>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</si>
  <si>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</si>
  <si>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</si>
  <si>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</si>
  <si>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</si>
  <si>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</si>
  <si>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</si>
  <si>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</si>
  <si>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</si>
  <si>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</si>
  <si>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</si>
  <si>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</si>
  <si>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</si>
  <si>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</si>
  <si>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</si>
  <si>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</si>
  <si>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</si>
  <si>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</si>
  <si>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</si>
  <si>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</si>
  <si>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</si>
  <si>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</si>
  <si>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</si>
  <si>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</si>
  <si>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</si>
  <si>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</si>
  <si>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</si>
  <si>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</si>
  <si>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</si>
  <si>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</si>
  <si>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</si>
  <si>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</si>
  <si>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</si>
  <si>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</si>
  <si>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</si>
  <si>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</si>
  <si>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</si>
  <si>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</si>
  <si>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</si>
  <si>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</si>
  <si>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</si>
  <si>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</si>
  <si>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</si>
  <si>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</si>
  <si>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</si>
  <si>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</si>
  <si>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</si>
  <si>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</si>
  <si>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</si>
  <si>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</si>
  <si>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</si>
  <si>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</si>
  <si>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</si>
  <si>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</si>
  <si>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</si>
  <si>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</si>
  <si>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</si>
  <si>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</si>
  <si>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</si>
  <si>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</si>
  <si>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</si>
  <si>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</si>
  <si>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</si>
  <si>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</si>
  <si>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</si>
  <si>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</si>
  <si>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</si>
  <si>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</si>
  <si>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</si>
  <si>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</si>
  <si>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</si>
  <si>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</si>
  <si>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</si>
  <si>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</si>
  <si>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</si>
  <si>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</si>
  <si>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</si>
  <si>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</si>
  <si>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</si>
  <si>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</si>
  <si>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</si>
  <si>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</si>
  <si>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</si>
  <si>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</si>
  <si>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</si>
  <si>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</si>
  <si>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</si>
  <si>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</si>
  <si>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</si>
  <si>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</si>
  <si>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</si>
  <si>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</si>
  <si>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</si>
  <si>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</si>
  <si>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</si>
  <si>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</si>
  <si>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</si>
  <si>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</si>
  <si>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</si>
  <si>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</si>
  <si>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</si>
  <si>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</si>
  <si>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</si>
  <si>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</si>
  <si>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</si>
  <si>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</si>
  <si>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</si>
  <si>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</si>
  <si>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</si>
  <si>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</si>
  <si>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</si>
  <si>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</si>
  <si>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</si>
  <si>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</si>
  <si>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</si>
  <si>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</si>
  <si>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</si>
  <si>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</si>
  <si>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</si>
  <si>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</si>
  <si>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</si>
  <si>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</si>
  <si>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</si>
  <si>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</si>
  <si>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</si>
  <si>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</si>
  <si>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</si>
  <si>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</si>
  <si>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</si>
  <si>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</si>
  <si>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</si>
  <si>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</si>
  <si>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</si>
  <si>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</si>
  <si>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</si>
  <si>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</si>
  <si>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</si>
  <si>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</si>
  <si>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</si>
  <si>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</si>
  <si>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</si>
  <si>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</si>
  <si>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</si>
  <si>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</si>
  <si>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</si>
  <si>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</si>
  <si>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</si>
  <si>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</si>
  <si>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</si>
  <si>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</si>
  <si>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</si>
  <si>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</si>
  <si>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</si>
  <si>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</si>
  <si>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</si>
  <si>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</si>
  <si>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</si>
  <si>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</si>
  <si>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</si>
  <si>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</si>
  <si>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</si>
  <si>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</si>
  <si>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</si>
  <si>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</si>
  <si>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</si>
  <si>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</si>
  <si>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</si>
  <si>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</si>
  <si>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</si>
  <si>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</si>
  <si>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</si>
  <si>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</si>
  <si>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</si>
  <si>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</si>
  <si>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</si>
  <si>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</si>
  <si>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</si>
  <si>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</si>
  <si>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</si>
  <si>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</si>
  <si>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</si>
  <si>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</si>
  <si>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</si>
  <si>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</si>
  <si>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</si>
  <si>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</si>
  <si>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</si>
  <si>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</si>
  <si>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</si>
  <si>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</si>
  <si>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</si>
  <si>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</si>
  <si>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</si>
  <si>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</si>
  <si>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</si>
  <si>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</si>
  <si>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</si>
  <si>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</si>
  <si>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</si>
  <si>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</si>
  <si>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</si>
  <si>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</si>
  <si>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</si>
  <si>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</si>
  <si>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</si>
  <si>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</si>
  <si>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</si>
  <si>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</si>
  <si>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</si>
  <si>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</si>
  <si>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</si>
  <si>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</si>
  <si>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</si>
  <si>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</si>
  <si>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</si>
  <si>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</si>
  <si>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</si>
  <si>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</si>
  <si>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</si>
  <si>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</si>
  <si>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</si>
  <si>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</si>
  <si>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</si>
  <si>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</si>
  <si>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</si>
  <si>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</si>
  <si>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</si>
  <si>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</si>
  <si>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</si>
  <si>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</si>
  <si>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</si>
  <si>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</si>
  <si>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</si>
  <si>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</si>
  <si>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</si>
  <si>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</si>
  <si>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</si>
  <si>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</si>
  <si>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</si>
  <si>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</si>
  <si>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</si>
  <si>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</si>
  <si>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</si>
  <si>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</si>
  <si>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</si>
  <si>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</si>
  <si>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</si>
  <si>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</si>
  <si>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</si>
  <si>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</si>
  <si>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</si>
  <si>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</si>
  <si>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</si>
  <si>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</si>
  <si>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</si>
  <si>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</si>
  <si>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</si>
  <si>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</si>
  <si>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</si>
  <si>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</si>
  <si>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</si>
  <si>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</si>
  <si>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</si>
  <si>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</si>
  <si>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</si>
  <si>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</si>
  <si>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</si>
  <si>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</si>
  <si>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</si>
  <si>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</si>
  <si>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</si>
  <si>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</si>
  <si>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</si>
  <si>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</si>
  <si>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</si>
  <si>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</si>
  <si>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</si>
  <si>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</si>
  <si>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</si>
  <si>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</si>
  <si>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</si>
  <si>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</si>
  <si>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</si>
  <si>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</si>
  <si>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</si>
  <si>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</si>
  <si>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</si>
  <si>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</si>
  <si>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</si>
  <si>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</si>
  <si>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</si>
  <si>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</si>
  <si>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</si>
  <si>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</si>
  <si>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</si>
  <si>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</si>
  <si>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</si>
  <si>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</si>
  <si>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</si>
  <si>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</si>
  <si>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</si>
  <si>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</si>
  <si>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</si>
  <si>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</si>
  <si>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</si>
  <si>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</si>
  <si>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</si>
  <si>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</si>
  <si>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</si>
  <si>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</si>
  <si>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</si>
  <si>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</si>
  <si>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</si>
  <si>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</si>
  <si>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</si>
  <si>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</si>
  <si>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</si>
  <si>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</si>
  <si>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</si>
  <si>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</si>
  <si>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</si>
  <si>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</si>
  <si>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</si>
  <si>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</si>
  <si>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</si>
  <si>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</si>
  <si>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</si>
  <si>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</si>
  <si>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</si>
  <si>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</si>
  <si>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</si>
  <si>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</si>
  <si>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</si>
  <si>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</si>
  <si>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</si>
  <si>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</si>
  <si>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</si>
  <si>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</si>
  <si>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</si>
  <si>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</si>
  <si>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</si>
  <si>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</si>
  <si>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</si>
  <si>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</si>
  <si>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</si>
  <si>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</si>
  <si>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</si>
  <si>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</si>
  <si>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</si>
  <si>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</si>
  <si>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</si>
  <si>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</si>
  <si>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</si>
  <si>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</si>
  <si>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</si>
  <si>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</si>
  <si>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</si>
  <si>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</si>
  <si>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</si>
  <si>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</si>
  <si>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</si>
  <si>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</si>
  <si>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</si>
  <si>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</si>
  <si>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</si>
  <si>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</si>
  <si>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</si>
  <si>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</si>
  <si>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</si>
  <si>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</si>
  <si>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</si>
  <si>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</si>
  <si>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</si>
  <si>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</si>
  <si>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</si>
  <si>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</si>
  <si>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</si>
  <si>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</si>
  <si>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</si>
  <si>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</si>
  <si>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</si>
  <si>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</si>
  <si>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</si>
  <si>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</si>
  <si>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</si>
  <si>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</si>
  <si>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</si>
  <si>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</si>
  <si>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</si>
  <si>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</si>
  <si>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</si>
  <si>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</si>
  <si>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</si>
  <si>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</si>
  <si>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</si>
  <si>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</si>
  <si>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</si>
  <si>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</si>
  <si>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</si>
  <si>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</si>
  <si>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</si>
  <si>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</si>
  <si>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</si>
  <si>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</si>
  <si>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</si>
  <si>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</si>
  <si>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</si>
  <si>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</si>
  <si>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</si>
  <si>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</si>
  <si>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</si>
  <si>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</si>
  <si>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</si>
  <si>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</si>
  <si>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</si>
  <si>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</si>
  <si>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</si>
  <si>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</si>
  <si>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</si>
  <si>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</si>
  <si>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</si>
  <si>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</si>
  <si>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</si>
  <si>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</si>
  <si>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</si>
  <si>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</si>
  <si>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</si>
  <si>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</si>
  <si>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</si>
  <si>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</si>
  <si>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</si>
  <si>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</si>
  <si>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</si>
  <si>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</si>
  <si>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</si>
  <si>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</si>
  <si>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</si>
  <si>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</si>
  <si>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</si>
  <si>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</si>
  <si>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</si>
  <si>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</si>
  <si>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</si>
  <si>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</si>
  <si>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</si>
  <si>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</si>
  <si>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</si>
  <si>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</si>
  <si>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</si>
  <si>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</si>
  <si>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</si>
  <si>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</si>
  <si>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</si>
  <si>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</si>
  <si>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</si>
  <si>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</si>
  <si>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</si>
  <si>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</si>
  <si>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</si>
  <si>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</si>
  <si>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</si>
  <si>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</si>
  <si>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</si>
  <si>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</si>
  <si>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</si>
  <si>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</si>
  <si>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</si>
  <si>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</si>
  <si>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</si>
  <si>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</si>
  <si>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</si>
  <si>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</si>
  <si>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</si>
  <si>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</si>
  <si>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</si>
  <si>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</si>
  <si>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</si>
  <si>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</si>
  <si>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</si>
  <si>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</si>
  <si>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</si>
  <si>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</si>
  <si>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</si>
  <si>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</si>
  <si>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</si>
  <si>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</si>
  <si>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</si>
  <si>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</si>
  <si>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</si>
  <si>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</si>
  <si>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</si>
  <si>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</si>
  <si>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</si>
  <si>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</si>
  <si>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</si>
  <si>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</si>
  <si>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</si>
  <si>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</si>
  <si>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</si>
  <si>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</si>
  <si>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</si>
  <si>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</si>
  <si>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</si>
  <si>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</si>
  <si>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</si>
  <si>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</si>
  <si>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</si>
  <si>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</si>
  <si>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</si>
  <si>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</si>
  <si>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</si>
  <si>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</si>
  <si>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</si>
  <si>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</si>
  <si>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</si>
  <si>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</si>
  <si>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</si>
  <si>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</si>
  <si>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</si>
  <si>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</si>
  <si>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</si>
  <si>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</si>
  <si>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</si>
  <si>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</si>
  <si>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</si>
  <si>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</si>
  <si>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</si>
  <si>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</si>
  <si>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</si>
  <si>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</si>
  <si>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</si>
  <si>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</si>
  <si>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</si>
  <si>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</si>
  <si>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</si>
  <si>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</si>
  <si>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</si>
  <si>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</si>
  <si>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</si>
  <si>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</si>
  <si>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</si>
  <si>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</si>
  <si>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</si>
  <si>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</si>
  <si>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</si>
  <si>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</si>
  <si>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</si>
  <si>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</si>
  <si>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</si>
  <si>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</si>
  <si>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</si>
  <si>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</si>
  <si>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</si>
  <si>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</si>
  <si>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</si>
  <si>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</si>
  <si>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</si>
  <si>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</si>
  <si>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</si>
  <si>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</si>
  <si>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</si>
  <si>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</si>
  <si>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</si>
  <si>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</si>
  <si>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</si>
  <si>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</si>
  <si>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</si>
  <si>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</si>
  <si>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</si>
  <si>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</si>
  <si>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</si>
  <si>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</si>
  <si>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</si>
  <si>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</si>
  <si>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</si>
  <si>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</si>
  <si>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</si>
  <si>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</si>
  <si>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</si>
  <si>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</si>
  <si>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</si>
  <si>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</si>
  <si>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</si>
  <si>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</si>
  <si>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</si>
  <si>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</si>
  <si>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</si>
  <si>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</si>
  <si>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</si>
  <si>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</si>
  <si>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</si>
  <si>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</si>
  <si>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</si>
  <si>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</si>
  <si>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</si>
  <si>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</si>
  <si>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</si>
  <si>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</si>
  <si>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</si>
  <si>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</si>
  <si>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</si>
  <si>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</si>
  <si>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</si>
  <si>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</si>
  <si>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</si>
  <si>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</si>
  <si>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</si>
  <si>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</si>
  <si>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</si>
  <si>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</si>
  <si>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</si>
  <si>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</si>
  <si>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</si>
  <si>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</si>
  <si>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</si>
  <si>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</si>
  <si>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</si>
  <si>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</si>
  <si>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</si>
  <si>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</si>
  <si>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</si>
  <si>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</si>
  <si>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</si>
  <si>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</si>
  <si>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</si>
  <si>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</si>
  <si>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</si>
  <si>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</si>
  <si>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</si>
  <si>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</si>
  <si>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</si>
  <si>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</si>
  <si>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</si>
  <si>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</si>
  <si>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</si>
  <si>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</si>
  <si>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</si>
  <si>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</si>
  <si>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</si>
  <si>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</si>
  <si>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</si>
  <si>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</si>
  <si>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</si>
  <si>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</si>
  <si>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</si>
  <si>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</si>
  <si>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</si>
  <si>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</si>
  <si>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</si>
  <si>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</si>
  <si>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</si>
  <si>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</si>
  <si>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</si>
  <si>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</si>
  <si>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</si>
  <si>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</si>
  <si>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</si>
  <si>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</si>
  <si>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</si>
  <si>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</si>
  <si>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</si>
  <si>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</si>
  <si>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</si>
  <si>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</si>
  <si>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</si>
  <si>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</si>
  <si>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</si>
  <si>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</si>
  <si>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</si>
  <si>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</si>
  <si>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</si>
  <si>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</si>
  <si>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</si>
  <si>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</si>
  <si>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</si>
  <si>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</si>
  <si>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</si>
  <si>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</si>
  <si>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</si>
  <si>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</si>
  <si>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</si>
  <si>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</si>
  <si>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</si>
  <si>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</si>
  <si>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</si>
  <si>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</si>
  <si>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</si>
  <si>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</si>
  <si>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</si>
  <si>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</si>
  <si>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</si>
  <si>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</si>
  <si>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</si>
  <si>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</si>
  <si>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</si>
  <si>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</si>
  <si>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</si>
  <si>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</si>
  <si>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</si>
  <si>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</si>
  <si>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</si>
  <si>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</si>
  <si>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</si>
  <si>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</si>
  <si>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</si>
  <si>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</si>
  <si>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</si>
  <si>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</si>
  <si>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</si>
  <si>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</si>
  <si>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</si>
  <si>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</si>
  <si>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</si>
  <si>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</si>
  <si>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</si>
  <si>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</si>
  <si>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</si>
  <si>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</si>
  <si>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</si>
  <si>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</si>
  <si>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</si>
  <si>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</si>
  <si>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</si>
  <si>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</si>
  <si>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</si>
  <si>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</si>
  <si>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</si>
  <si>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</si>
  <si>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</si>
  <si>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</si>
  <si>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</si>
  <si>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</si>
  <si>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</si>
  <si>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</si>
  <si>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</si>
  <si>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</si>
  <si>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</si>
  <si>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</si>
  <si>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</si>
  <si>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</si>
  <si>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</si>
  <si>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</si>
  <si>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</si>
  <si>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</si>
  <si>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</si>
  <si>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</si>
  <si>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</si>
  <si>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</si>
  <si>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</si>
  <si>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</si>
  <si>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</si>
  <si>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</si>
  <si>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</si>
  <si>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</si>
  <si>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</si>
  <si>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</si>
  <si>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</si>
  <si>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</si>
  <si>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</si>
  <si>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</si>
  <si>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</si>
  <si>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</si>
  <si>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</si>
  <si>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</si>
  <si>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</si>
  <si>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</si>
  <si>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</si>
  <si>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</si>
  <si>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</si>
  <si>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</si>
  <si>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</si>
  <si>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</si>
  <si>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</si>
  <si>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</si>
  <si>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</si>
  <si>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</si>
  <si>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</si>
  <si>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</si>
  <si>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</si>
  <si>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</si>
  <si>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</si>
  <si>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</si>
  <si>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</si>
  <si>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</si>
  <si>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</si>
  <si>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</si>
  <si>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</si>
  <si>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</si>
  <si>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</si>
  <si>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</si>
  <si>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</si>
  <si>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</si>
  <si>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</si>
  <si>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</si>
  <si>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</si>
  <si>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</si>
  <si>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</si>
  <si>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</si>
  <si>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</si>
  <si>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</si>
  <si>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</si>
  <si>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</si>
  <si>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</si>
  <si>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</si>
  <si>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</si>
  <si>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</si>
  <si>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</si>
  <si>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</si>
  <si>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</si>
  <si>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</si>
  <si>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</si>
  <si>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</si>
  <si>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</si>
  <si>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</si>
  <si>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</si>
  <si>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</si>
  <si>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</si>
  <si>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</si>
  <si>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</si>
  <si>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</si>
  <si>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</si>
  <si>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</si>
  <si>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</si>
  <si>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</si>
  <si>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</si>
  <si>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</si>
  <si>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</si>
  <si>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</si>
  <si>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</si>
  <si>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</si>
  <si>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</si>
  <si>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</si>
  <si>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</si>
  <si>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</si>
  <si>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</si>
  <si>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</si>
  <si>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</si>
  <si>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</si>
  <si>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</si>
  <si>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</si>
  <si>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</si>
  <si>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</si>
  <si>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</si>
  <si>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</si>
  <si>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</si>
  <si>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</si>
  <si>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</si>
  <si>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</si>
  <si>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</si>
  <si>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</si>
  <si>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</si>
  <si>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</si>
  <si>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</si>
  <si>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</si>
  <si>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</si>
  <si>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</si>
  <si>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</si>
  <si>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</si>
  <si>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</si>
  <si>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</si>
  <si>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</si>
  <si>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</si>
  <si>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</si>
  <si>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</si>
  <si>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</si>
  <si>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</si>
  <si>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</si>
  <si>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</si>
  <si>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</si>
  <si>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</si>
  <si>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</si>
  <si>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</si>
  <si>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</si>
  <si>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</si>
  <si>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</si>
  <si>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</si>
  <si>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</si>
  <si>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</si>
  <si>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</si>
  <si>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</si>
  <si>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</si>
  <si>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</si>
  <si>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</si>
  <si>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</si>
  <si>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</si>
  <si>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</si>
  <si>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</si>
  <si>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</si>
  <si>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</si>
  <si>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</si>
  <si>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</si>
  <si>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</si>
  <si>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</si>
  <si>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</si>
  <si>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</si>
  <si>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</si>
  <si>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</si>
  <si>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</si>
  <si>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</si>
  <si>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</si>
  <si>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</si>
  <si>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</si>
  <si>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</si>
  <si>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</si>
  <si>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</si>
  <si>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</si>
  <si>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</si>
  <si>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</si>
  <si>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</si>
  <si>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</si>
  <si>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</si>
  <si>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</si>
  <si>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</si>
  <si>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</si>
  <si>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</si>
  <si>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</si>
  <si>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</si>
  <si>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</si>
  <si>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</si>
  <si>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</si>
  <si>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</si>
  <si>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</si>
  <si>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</si>
  <si>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</si>
  <si>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</si>
  <si>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</si>
  <si>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</si>
  <si>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</si>
  <si>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</si>
  <si>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</si>
  <si>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</si>
  <si>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</si>
  <si>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</si>
  <si>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</si>
  <si>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</si>
  <si>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</si>
  <si>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</si>
  <si>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</si>
  <si>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</si>
  <si>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</si>
  <si>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</si>
  <si>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</si>
  <si>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</si>
  <si>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</si>
  <si>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</si>
  <si>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</si>
  <si>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</si>
  <si>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</si>
  <si>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</si>
  <si>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</si>
  <si>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</si>
  <si>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</si>
  <si>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</si>
  <si>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</si>
  <si>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</si>
  <si>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</si>
  <si>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</si>
  <si>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</si>
  <si>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</si>
  <si>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</si>
  <si>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</si>
  <si>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</si>
  <si>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</si>
  <si>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</si>
  <si>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</si>
  <si>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</si>
  <si>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</si>
  <si>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</si>
  <si>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</si>
  <si>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</si>
  <si>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</si>
  <si>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</si>
  <si>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</si>
  <si>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</si>
  <si>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</si>
  <si>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</si>
  <si>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</si>
  <si>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</si>
  <si>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</si>
  <si>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</si>
  <si>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</si>
  <si>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</si>
  <si>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</si>
  <si>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</si>
  <si>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</si>
  <si>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</si>
  <si>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</si>
  <si>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</si>
  <si>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</si>
  <si>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</si>
  <si>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</si>
  <si>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</si>
  <si>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</si>
  <si>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</si>
  <si>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</si>
  <si>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</si>
  <si>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</si>
  <si>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</si>
  <si>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</si>
  <si>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</si>
  <si>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</si>
  <si>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</si>
  <si>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</si>
  <si>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</si>
  <si>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</si>
  <si>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</si>
  <si>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</si>
  <si>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</si>
  <si>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</si>
  <si>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</si>
  <si>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</si>
  <si>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</si>
  <si>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</si>
  <si>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</si>
  <si>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</si>
  <si>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</si>
  <si>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</si>
  <si>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</si>
  <si>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</si>
  <si>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</si>
  <si>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</si>
  <si>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</si>
  <si>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</si>
  <si>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</si>
  <si>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</si>
  <si>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</si>
  <si>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</si>
  <si>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</si>
  <si>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</si>
  <si>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</si>
  <si>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</si>
  <si>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</si>
  <si>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</si>
  <si>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</si>
  <si>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</si>
  <si>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</si>
  <si>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</si>
  <si>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</si>
  <si>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</si>
  <si>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</si>
  <si>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</si>
  <si>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</si>
  <si>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</si>
  <si>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</si>
  <si>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</si>
  <si>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</si>
  <si>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</si>
  <si>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</si>
  <si>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</si>
  <si>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</si>
  <si>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</si>
  <si>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</si>
  <si>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</si>
  <si>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</si>
  <si>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</si>
  <si>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</si>
  <si>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</si>
  <si>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</si>
  <si>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</si>
  <si>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</si>
  <si>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</si>
  <si>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</si>
  <si>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</si>
  <si>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</si>
  <si>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</si>
  <si>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</si>
  <si>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</si>
  <si>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</si>
  <si>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</si>
  <si>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</si>
  <si>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</si>
  <si>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</si>
  <si>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</si>
  <si>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</si>
  <si>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</si>
  <si>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</si>
  <si>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</si>
  <si>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</si>
  <si>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</si>
  <si>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</si>
  <si>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</si>
  <si>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</si>
  <si>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</si>
  <si>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</si>
  <si>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</si>
  <si>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</si>
  <si>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</si>
  <si>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</si>
  <si>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</si>
  <si>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</si>
  <si>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</si>
  <si>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</si>
  <si>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</si>
  <si>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</si>
  <si>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</si>
  <si>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</si>
  <si>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</si>
  <si>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</si>
  <si>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</si>
  <si>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</si>
  <si>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</si>
  <si>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</si>
  <si>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</si>
  <si>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</si>
  <si>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</si>
  <si>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</si>
  <si>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</si>
  <si>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</si>
  <si>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</si>
  <si>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</si>
  <si>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</si>
  <si>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</si>
  <si>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</si>
  <si>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</si>
  <si>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</si>
  <si>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</si>
  <si>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</si>
  <si>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</si>
  <si>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</si>
  <si>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</si>
  <si>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</si>
  <si>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</si>
  <si>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</si>
  <si>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</si>
  <si>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</si>
  <si>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</si>
  <si>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</si>
  <si>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</si>
  <si>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</si>
  <si>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</si>
  <si>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</si>
  <si>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</si>
  <si>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</si>
  <si>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</si>
  <si>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</si>
  <si>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</si>
  <si>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</si>
  <si>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</si>
  <si>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</si>
  <si>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</si>
  <si>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</si>
  <si>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</si>
  <si>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</si>
  <si>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</si>
  <si>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</si>
  <si>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</si>
  <si>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</si>
  <si>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</si>
  <si>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</si>
  <si>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</si>
  <si>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</si>
  <si>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</si>
  <si>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</si>
  <si>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</si>
  <si>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</si>
  <si>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</si>
  <si>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</si>
  <si>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</si>
  <si>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</si>
  <si>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</si>
  <si>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</si>
  <si>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</si>
  <si>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</si>
  <si>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</si>
  <si>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</si>
  <si>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</si>
  <si>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</si>
  <si>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</si>
  <si>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</si>
  <si>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</si>
  <si>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</si>
  <si>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</si>
  <si>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</si>
  <si>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</si>
  <si>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</si>
  <si>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</si>
  <si>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</si>
  <si>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</si>
  <si>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</si>
  <si>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</si>
  <si>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</si>
  <si>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</si>
  <si>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</si>
  <si>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</si>
  <si>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</si>
  <si>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</si>
  <si>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</si>
  <si>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</si>
  <si>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</si>
  <si>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</si>
  <si>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</si>
  <si>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</si>
  <si>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</si>
  <si>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</si>
  <si>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</si>
  <si>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</si>
  <si>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</si>
  <si>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</si>
  <si>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</si>
  <si>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</si>
  <si>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</si>
  <si>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</si>
  <si>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</si>
  <si>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</si>
  <si>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</si>
  <si>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</si>
  <si>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</si>
  <si>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</si>
  <si>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</si>
  <si>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</si>
  <si>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</si>
  <si>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</si>
  <si>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</si>
  <si>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</si>
  <si>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</si>
  <si>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</si>
  <si>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</si>
  <si>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</si>
  <si>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</si>
  <si>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</si>
  <si>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</si>
  <si>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</si>
  <si>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</si>
  <si>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</si>
  <si>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</si>
  <si>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</si>
  <si>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</si>
  <si>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</si>
  <si>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</si>
  <si>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</si>
  <si>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</si>
  <si>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</si>
  <si>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</si>
  <si>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</si>
  <si>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</si>
  <si>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</si>
  <si>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</si>
  <si>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</si>
  <si>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</si>
  <si>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</si>
  <si>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</si>
  <si>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</si>
  <si>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</si>
  <si>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</si>
  <si>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</si>
  <si>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</si>
  <si>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</si>
  <si>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</si>
  <si>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</si>
  <si>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</si>
  <si>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</si>
  <si>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</si>
  <si>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</si>
  <si>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</si>
  <si>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</si>
  <si>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</si>
  <si>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</si>
  <si>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</si>
  <si>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</si>
  <si>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</si>
  <si>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</si>
  <si>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</si>
  <si>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</si>
  <si>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</si>
  <si>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</si>
  <si>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</si>
  <si>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</si>
  <si>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</si>
  <si>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</si>
  <si>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</si>
  <si>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</si>
  <si>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</si>
  <si>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</si>
  <si>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</si>
  <si>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</si>
  <si>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</si>
  <si>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</si>
  <si>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</si>
  <si>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</si>
  <si>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</si>
  <si>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</si>
  <si>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</si>
  <si>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</si>
  <si>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</si>
  <si>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</si>
  <si>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</si>
  <si>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</si>
  <si>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</si>
  <si>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</si>
  <si>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</si>
  <si>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</si>
  <si>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</si>
  <si>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</si>
  <si>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</si>
  <si>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</si>
  <si>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</si>
  <si>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</si>
  <si>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</si>
  <si>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</si>
  <si>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</si>
  <si>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</si>
  <si>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</si>
  <si>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</si>
  <si>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</si>
  <si>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</si>
  <si>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</si>
  <si>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</si>
  <si>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</si>
  <si>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</si>
  <si>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</si>
  <si>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</si>
  <si>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</si>
  <si>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</si>
  <si>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</si>
  <si>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</si>
  <si>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</si>
  <si>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</si>
  <si>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</si>
  <si>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</si>
  <si>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</si>
  <si>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</si>
  <si>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</si>
  <si>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</si>
  <si>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</si>
  <si>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</si>
  <si>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</si>
  <si>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</si>
  <si>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</si>
  <si>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</si>
  <si>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</si>
  <si>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</si>
  <si>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</si>
  <si>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</si>
  <si>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</si>
  <si>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</si>
  <si>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</si>
  <si>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</si>
  <si>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</si>
  <si>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</si>
  <si>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</si>
  <si>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</si>
  <si>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</si>
  <si>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</si>
  <si>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</si>
  <si>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</si>
  <si>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</si>
  <si>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</si>
  <si>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</si>
  <si>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</si>
  <si>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</si>
  <si>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</si>
  <si>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</si>
  <si>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</si>
  <si>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</si>
  <si>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</si>
  <si>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</si>
  <si>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</si>
  <si>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</si>
  <si>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</si>
  <si>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</si>
  <si>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</si>
  <si>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</si>
  <si>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</si>
  <si>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</si>
  <si>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</si>
  <si>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</si>
  <si>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</si>
  <si>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</si>
  <si>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</si>
  <si>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</si>
  <si>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</si>
  <si>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</si>
  <si>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</si>
  <si>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</si>
  <si>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</si>
  <si>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</si>
  <si>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</si>
  <si>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</si>
  <si>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</si>
  <si>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</si>
  <si>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</si>
  <si>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</si>
  <si>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</si>
  <si>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</si>
  <si>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</si>
  <si>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</si>
  <si>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</si>
  <si>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</si>
  <si>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</si>
  <si>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</si>
  <si>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</si>
  <si>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</si>
  <si>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</si>
  <si>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</si>
  <si>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</si>
  <si>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</si>
  <si>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</si>
  <si>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</si>
  <si>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</si>
  <si>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</si>
  <si>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</si>
  <si>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</si>
  <si>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</si>
  <si>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</si>
  <si>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</si>
  <si>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</si>
  <si>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</si>
  <si>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</si>
  <si>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</si>
  <si>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</si>
  <si>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</si>
  <si>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</si>
  <si>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</si>
  <si>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</si>
  <si>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</si>
  <si>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</si>
  <si>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</si>
  <si>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</si>
  <si>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</si>
  <si>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</si>
  <si>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</si>
  <si>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</si>
  <si>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</si>
  <si>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</si>
  <si>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</si>
  <si>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</si>
  <si>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</si>
  <si>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</si>
  <si>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</si>
  <si>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</si>
  <si>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</si>
  <si>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</si>
  <si>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</si>
  <si>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</si>
  <si>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</si>
  <si>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</si>
  <si>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</si>
  <si>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</si>
  <si>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</si>
  <si>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</si>
  <si>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</si>
  <si>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</si>
  <si>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</si>
  <si>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</si>
  <si>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</si>
  <si>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</si>
  <si>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</si>
  <si>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</si>
  <si>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</si>
  <si>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</si>
  <si>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</si>
  <si>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</si>
  <si>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</si>
  <si>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</si>
  <si>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</si>
  <si>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</si>
  <si>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</si>
  <si>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</si>
  <si>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</si>
  <si>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</si>
  <si>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</si>
  <si>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</si>
  <si>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</si>
  <si>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</si>
  <si>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</si>
  <si>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</si>
  <si>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</si>
  <si>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</si>
  <si>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</si>
  <si>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</si>
  <si>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</si>
  <si>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</si>
  <si>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</si>
  <si>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</si>
  <si>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</si>
  <si>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</si>
  <si>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</si>
  <si>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</si>
  <si>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</si>
  <si>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</si>
  <si>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</si>
  <si>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</si>
  <si>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</si>
  <si>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</si>
  <si>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</si>
  <si>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</si>
  <si>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</si>
  <si>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</si>
  <si>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</si>
  <si>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</si>
  <si>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</si>
  <si>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</si>
  <si>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</si>
  <si>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</si>
  <si>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</si>
  <si>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</si>
  <si>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</si>
  <si>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</si>
  <si>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</si>
  <si>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</si>
  <si>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</si>
  <si>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</si>
  <si>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</si>
  <si>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</si>
  <si>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</si>
  <si>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</si>
  <si>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</si>
  <si>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</si>
  <si>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</si>
  <si>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</si>
  <si>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</si>
  <si>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</si>
  <si>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</si>
  <si>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</si>
  <si>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</si>
  <si>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</si>
  <si>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</si>
  <si>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</si>
  <si>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</si>
  <si>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</si>
  <si>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</si>
  <si>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</si>
  <si>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</si>
  <si>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</si>
  <si>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</si>
  <si>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</si>
  <si>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</si>
  <si>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</si>
  <si>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</si>
  <si>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</si>
  <si>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</si>
  <si>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</si>
  <si>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</si>
  <si>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</si>
  <si>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</si>
  <si>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</si>
  <si>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</si>
  <si>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</si>
  <si>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</si>
  <si>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</si>
  <si>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</si>
  <si>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</si>
  <si>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</si>
  <si>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</si>
  <si>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</si>
  <si>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</si>
  <si>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</si>
  <si>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</si>
  <si>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</si>
  <si>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</si>
  <si>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</si>
  <si>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</si>
  <si>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</si>
  <si>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</si>
  <si>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</si>
  <si>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</si>
  <si>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</si>
  <si>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</si>
  <si>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</si>
  <si>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</si>
  <si>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</si>
  <si>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</si>
  <si>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</si>
  <si>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</si>
  <si>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</si>
  <si>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</si>
  <si>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</si>
  <si>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</si>
  <si>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</si>
  <si>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</si>
  <si>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</si>
  <si>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</si>
  <si>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</si>
  <si>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</si>
  <si>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</si>
  <si>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</si>
  <si>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</si>
  <si>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</si>
  <si>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</si>
  <si>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</si>
  <si>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</si>
  <si>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</si>
  <si>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</si>
  <si>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</si>
  <si>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</si>
  <si>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</si>
  <si>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</si>
  <si>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</si>
  <si>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</si>
  <si>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</si>
  <si>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</si>
  <si>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</si>
  <si>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</si>
  <si>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</si>
  <si>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</si>
  <si>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</si>
  <si>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</si>
  <si>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</si>
  <si>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</si>
  <si>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</si>
  <si>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</si>
  <si>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</si>
  <si>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</si>
  <si>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</si>
  <si>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</si>
  <si>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</si>
  <si>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</si>
  <si>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</si>
  <si>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</si>
  <si>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</si>
  <si>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</si>
  <si>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</si>
  <si>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</si>
  <si>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</si>
  <si>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</si>
  <si>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</si>
  <si>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</si>
  <si>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</si>
  <si>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</si>
  <si>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</si>
  <si>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</si>
  <si>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</si>
  <si>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</si>
  <si>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</si>
  <si>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</si>
  <si>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</si>
  <si>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</si>
  <si>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</si>
  <si>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</si>
  <si>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</si>
  <si>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</si>
  <si>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</si>
  <si>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</si>
  <si>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</si>
  <si>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</si>
  <si>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</si>
  <si>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</si>
  <si>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</si>
  <si>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</si>
  <si>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</si>
  <si>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</si>
  <si>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</si>
  <si>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</si>
  <si>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</si>
  <si>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</si>
  <si>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</si>
  <si>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</si>
  <si>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</si>
  <si>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</si>
  <si>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</si>
  <si>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</si>
  <si>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</si>
  <si>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</si>
  <si>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</si>
  <si>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</si>
  <si>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</si>
  <si>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</si>
  <si>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</si>
  <si>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</si>
  <si>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</si>
  <si>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</si>
  <si>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</si>
  <si>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</si>
  <si>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</si>
  <si>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</si>
  <si>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</si>
  <si>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</si>
  <si>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</si>
  <si>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</si>
  <si>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</si>
  <si>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</si>
  <si>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</si>
  <si>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</si>
  <si>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</si>
  <si>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</si>
  <si>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</si>
  <si>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</si>
  <si>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</si>
  <si>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</si>
  <si>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</si>
  <si>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</si>
  <si>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</si>
  <si>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</si>
  <si>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</si>
  <si>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</si>
  <si>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</si>
  <si>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</si>
  <si>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</si>
  <si>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</si>
  <si>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</si>
  <si>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</si>
  <si>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</si>
  <si>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</si>
  <si>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</si>
  <si>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</si>
  <si>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</si>
  <si>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</si>
  <si>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</si>
  <si>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</si>
  <si>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</si>
  <si>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</si>
  <si>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</si>
  <si>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</si>
  <si>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</si>
  <si>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</si>
  <si>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</si>
  <si>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</si>
  <si>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</si>
  <si>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</si>
  <si>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</si>
  <si>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</si>
  <si>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</si>
  <si>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</si>
  <si>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</si>
  <si>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</si>
  <si>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</si>
  <si>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</si>
  <si>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</si>
  <si>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</si>
  <si>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</si>
  <si>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</si>
  <si>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</si>
  <si>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</si>
  <si>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</si>
  <si>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</si>
  <si>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</si>
  <si>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</si>
  <si>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</si>
  <si>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</si>
  <si>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</si>
  <si>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</si>
  <si>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</si>
  <si>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</si>
  <si>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</si>
  <si>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</si>
  <si>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</si>
  <si>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</si>
  <si>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</si>
  <si>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</si>
  <si>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</si>
  <si>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</si>
  <si>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</si>
  <si>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</si>
  <si>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</si>
  <si>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</si>
  <si>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</si>
  <si>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</si>
  <si>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</si>
  <si>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</si>
  <si>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</si>
  <si>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</si>
  <si>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</si>
  <si>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</si>
  <si>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</si>
  <si>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</si>
  <si>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</si>
  <si>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</si>
  <si>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</si>
  <si>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</si>
  <si>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</si>
  <si>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</si>
  <si>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</si>
  <si>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</si>
  <si>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</si>
  <si>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</si>
  <si>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</si>
  <si>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</si>
  <si>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</si>
  <si>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</si>
  <si>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</si>
  <si>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</si>
  <si>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</si>
  <si>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</si>
  <si>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</si>
  <si>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</si>
  <si>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</si>
  <si>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</si>
  <si>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</si>
  <si>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</si>
  <si>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</si>
  <si>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</si>
  <si>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</si>
  <si>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</si>
  <si>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</si>
  <si>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</si>
  <si>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</si>
  <si>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</si>
  <si>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</si>
  <si>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</si>
  <si>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</si>
  <si>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</si>
  <si>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</si>
  <si>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</si>
  <si>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</si>
  <si>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</si>
  <si>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</si>
  <si>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</si>
  <si>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</si>
  <si>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</si>
  <si>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</si>
  <si>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</si>
  <si>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</si>
  <si>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</si>
  <si>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</si>
  <si>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</si>
  <si>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</si>
  <si>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</si>
  <si>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</si>
  <si>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</si>
  <si>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</si>
  <si>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</si>
  <si>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</si>
  <si>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</si>
  <si>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</si>
  <si>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</si>
  <si>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</si>
  <si>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</si>
  <si>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</si>
  <si>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</si>
  <si>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</si>
  <si>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</si>
  <si>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</si>
  <si>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</si>
  <si>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</si>
  <si>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</si>
  <si>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</si>
  <si>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</si>
  <si>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</si>
  <si>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</si>
  <si>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</si>
  <si>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</si>
  <si>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</si>
  <si>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</si>
  <si>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</si>
  <si>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</si>
  <si>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</si>
  <si>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</si>
  <si>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</si>
  <si>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</si>
  <si>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</si>
  <si>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</si>
  <si>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</si>
  <si>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</si>
  <si>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</si>
  <si>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</si>
  <si>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</si>
  <si>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</si>
  <si>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</si>
  <si>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</si>
  <si>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</si>
  <si>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</si>
  <si>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</si>
  <si>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</si>
  <si>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</si>
  <si>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</si>
  <si>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</si>
  <si>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</si>
  <si>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</si>
  <si>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</si>
  <si>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</si>
  <si>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</si>
  <si>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</si>
  <si>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</si>
  <si>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</si>
  <si>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</si>
  <si>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</si>
  <si>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</si>
  <si>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</si>
  <si>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</si>
  <si>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</si>
  <si>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</si>
  <si>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</si>
  <si>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</si>
  <si>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</si>
  <si>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</si>
  <si>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</si>
  <si>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</si>
  <si>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</si>
  <si>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</si>
  <si>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</si>
  <si>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</si>
  <si>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</si>
  <si>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</si>
  <si>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</si>
  <si>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</si>
  <si>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</si>
  <si>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</si>
  <si>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</si>
  <si>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</si>
  <si>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</si>
  <si>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</si>
  <si>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</si>
  <si>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</si>
  <si>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</si>
  <si>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</si>
  <si>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</si>
  <si>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</si>
  <si>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</si>
  <si>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</si>
  <si>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</si>
  <si>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</si>
  <si>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</si>
  <si>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</si>
  <si>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</si>
  <si>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</si>
  <si>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</si>
  <si>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</si>
  <si>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</si>
  <si>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</si>
  <si>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</si>
  <si>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</si>
  <si>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</si>
  <si>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</si>
  <si>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</si>
  <si>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</si>
  <si>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</si>
  <si>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</si>
  <si>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</si>
  <si>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</si>
  <si>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</si>
  <si>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</si>
  <si>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</si>
  <si>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</si>
  <si>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</si>
  <si>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</si>
  <si>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</si>
  <si>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</si>
  <si>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</si>
  <si>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</si>
  <si>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</si>
  <si>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</si>
  <si>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</si>
  <si>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</si>
  <si>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</si>
  <si>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</si>
  <si>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</si>
  <si>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</si>
  <si>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</si>
  <si>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</si>
  <si>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</si>
  <si>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</si>
  <si>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</si>
  <si>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</si>
  <si>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</si>
  <si>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</si>
  <si>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</si>
  <si>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</si>
  <si>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</si>
  <si>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</si>
  <si>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</si>
  <si>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</si>
  <si>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</si>
  <si>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</si>
  <si>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</si>
  <si>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</si>
  <si>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</si>
  <si>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</si>
  <si>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</si>
  <si>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</si>
  <si>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</si>
  <si>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</si>
  <si>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</si>
  <si>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</si>
  <si>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</si>
  <si>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</si>
  <si>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</si>
  <si>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</si>
  <si>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</si>
  <si>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</si>
  <si>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</si>
  <si>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</si>
  <si>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</si>
  <si>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</si>
  <si>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</si>
  <si>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</si>
  <si>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</si>
  <si>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</si>
  <si>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</si>
  <si>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</si>
  <si>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</si>
  <si>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</si>
  <si>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</si>
  <si>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</si>
  <si>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</si>
  <si>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</si>
  <si>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</si>
  <si>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</si>
  <si>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</si>
  <si>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</si>
  <si>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</si>
  <si>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</si>
  <si>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</si>
  <si>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</si>
  <si>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</si>
  <si>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</si>
  <si>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</si>
  <si>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</si>
  <si>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</si>
  <si>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</si>
  <si>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</si>
  <si>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</si>
  <si>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</si>
  <si>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</si>
  <si>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</si>
  <si>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</si>
  <si>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</si>
  <si>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</si>
  <si>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</si>
  <si>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</si>
  <si>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</si>
  <si>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</si>
  <si>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</si>
  <si>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</si>
  <si>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</si>
  <si>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</si>
  <si>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</si>
  <si>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</si>
  <si>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</si>
  <si>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</si>
  <si>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</si>
  <si>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</si>
  <si>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</si>
  <si>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</si>
  <si>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</si>
  <si>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</si>
  <si>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</si>
  <si>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</si>
  <si>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</si>
  <si>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</si>
  <si>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</si>
  <si>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</si>
  <si>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</si>
  <si>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</si>
  <si>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</si>
  <si>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</si>
  <si>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</si>
  <si>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</si>
  <si>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</si>
  <si>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</si>
  <si>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</si>
  <si>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</si>
  <si>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</si>
  <si>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</si>
  <si>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</si>
  <si>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</si>
  <si>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</si>
  <si>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</si>
  <si>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</si>
  <si>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</si>
  <si>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</si>
  <si>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</si>
  <si>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</si>
  <si>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</si>
  <si>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</si>
  <si>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</si>
  <si>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</si>
  <si>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</si>
  <si>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</si>
  <si>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</si>
  <si>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</si>
  <si>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</si>
  <si>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</si>
  <si>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</si>
  <si>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</si>
  <si>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</si>
  <si>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</si>
  <si>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</si>
  <si>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</si>
  <si>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</si>
  <si>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</si>
  <si>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</si>
  <si>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</si>
  <si>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</si>
  <si>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</si>
  <si>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</si>
  <si>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</si>
  <si>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</si>
  <si>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</si>
  <si>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</si>
  <si>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</si>
  <si>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</si>
  <si>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</si>
  <si>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</si>
  <si>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</si>
  <si>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</si>
  <si>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</si>
  <si>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</si>
  <si>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</si>
  <si>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</si>
  <si>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</si>
  <si>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</si>
  <si>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</si>
  <si>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</si>
  <si>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</si>
  <si>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</si>
  <si>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</si>
  <si>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</si>
  <si>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</si>
  <si>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</si>
  <si>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</si>
  <si>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</si>
  <si>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</si>
  <si>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</si>
  <si>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</si>
  <si>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</si>
  <si>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</si>
  <si>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</si>
  <si>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</si>
  <si>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</si>
  <si>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</si>
  <si>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</si>
  <si>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</si>
  <si>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</si>
  <si>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</si>
  <si>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</si>
  <si>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</si>
  <si>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</si>
  <si>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</si>
  <si>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</si>
  <si>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</si>
  <si>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</si>
  <si>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</si>
  <si>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</si>
  <si>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</si>
  <si>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</si>
  <si>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</si>
  <si>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</si>
  <si>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</si>
  <si>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</si>
  <si>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</si>
  <si>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</si>
  <si>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</si>
  <si>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</si>
  <si>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</si>
  <si>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</si>
  <si>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</si>
  <si>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</si>
  <si>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</si>
  <si>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</si>
  <si>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</si>
  <si>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</si>
  <si>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</si>
  <si>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</si>
  <si>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</si>
  <si>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</si>
  <si>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</si>
  <si>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</si>
  <si>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</si>
  <si>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</si>
  <si>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</si>
  <si>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</si>
  <si>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</si>
  <si>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</si>
  <si>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</si>
  <si>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</si>
  <si>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</si>
  <si>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</si>
  <si>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</si>
  <si>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</si>
  <si>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</si>
  <si>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</si>
  <si>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</si>
  <si>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</si>
  <si>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</si>
  <si>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</si>
  <si>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</si>
  <si>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</si>
  <si>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</si>
  <si>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</si>
  <si>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</si>
  <si>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</si>
  <si>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</si>
  <si>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</si>
  <si>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</si>
  <si>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</si>
  <si>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</si>
  <si>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</si>
  <si>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</si>
  <si>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</si>
  <si>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</si>
  <si>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</si>
  <si>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</si>
  <si>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</si>
  <si>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</si>
  <si>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</si>
  <si>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</si>
  <si>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</si>
  <si>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</si>
  <si>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</si>
  <si>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</si>
  <si>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</si>
  <si>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</si>
  <si>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</si>
  <si>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</si>
  <si>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</si>
  <si>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</si>
  <si>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</si>
  <si>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</si>
  <si>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</si>
  <si>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</si>
  <si>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</si>
  <si>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</si>
  <si>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</si>
  <si>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</si>
  <si>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</si>
  <si>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</si>
  <si>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</si>
  <si>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</si>
  <si>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</si>
  <si>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</si>
  <si>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</si>
  <si>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</si>
  <si>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</si>
  <si>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</si>
  <si>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</si>
  <si>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</si>
  <si>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</si>
  <si>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</si>
  <si>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</si>
  <si>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</si>
  <si>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</si>
  <si>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</si>
  <si>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</si>
  <si>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</si>
  <si>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</si>
  <si>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</si>
  <si>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</si>
  <si>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</si>
  <si>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</si>
  <si>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</si>
  <si>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</si>
  <si>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</si>
  <si>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</si>
  <si>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</si>
  <si>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</si>
  <si>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</si>
  <si>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</si>
  <si>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</si>
  <si>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</si>
  <si>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</si>
  <si>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</si>
  <si>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</si>
  <si>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</si>
  <si>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</si>
  <si>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</si>
  <si>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</si>
  <si>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</si>
  <si>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</si>
  <si>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</si>
  <si>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</si>
  <si>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</si>
  <si>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</si>
  <si>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</si>
  <si>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</si>
  <si>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</si>
  <si>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</si>
  <si>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</si>
  <si>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</si>
  <si>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</si>
  <si>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</si>
  <si>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</si>
  <si>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</si>
  <si>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</si>
  <si>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</si>
  <si>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</si>
  <si>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</si>
  <si>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</si>
  <si>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</si>
  <si>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</si>
  <si>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</si>
  <si>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</si>
  <si>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</si>
  <si>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</si>
  <si>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</si>
  <si>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</si>
  <si>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</si>
  <si>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</si>
  <si>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</si>
  <si>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</si>
  <si>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</si>
  <si>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</si>
  <si>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</si>
  <si>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</si>
  <si>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</si>
  <si>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</si>
  <si>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</si>
  <si>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</si>
  <si>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</si>
  <si>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</si>
  <si>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</si>
  <si>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</si>
  <si>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</si>
  <si>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</si>
  <si>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</si>
  <si>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</si>
  <si>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</si>
  <si>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</si>
  <si>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</si>
  <si>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</si>
  <si>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</si>
  <si>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</si>
  <si>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</si>
  <si>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</si>
  <si>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</si>
  <si>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</si>
  <si>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</si>
  <si>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</si>
  <si>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</si>
  <si>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</si>
  <si>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</si>
  <si>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</si>
  <si>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</si>
  <si>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</si>
  <si>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</si>
  <si>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</si>
  <si>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</si>
  <si>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</si>
  <si>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</si>
  <si>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</si>
  <si>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</si>
  <si>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</si>
  <si>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</si>
  <si>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</si>
  <si>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</si>
  <si>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</si>
  <si>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</si>
  <si>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</si>
  <si>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</si>
  <si>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</si>
  <si>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</si>
  <si>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</si>
  <si>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</si>
  <si>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</si>
  <si>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</si>
  <si>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</si>
  <si>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</si>
  <si>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</si>
  <si>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</si>
  <si>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</si>
  <si>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</si>
  <si>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</si>
  <si>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</si>
  <si>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</si>
  <si>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</si>
  <si>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</si>
  <si>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</si>
  <si>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</si>
  <si>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</si>
  <si>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</si>
  <si>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</si>
  <si>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</si>
  <si>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</si>
  <si>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</si>
  <si>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</si>
  <si>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</si>
  <si>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</si>
  <si>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</si>
  <si>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</si>
  <si>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</si>
  <si>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</si>
  <si>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</si>
  <si>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</si>
  <si>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</si>
  <si>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</si>
  <si>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</si>
  <si>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</si>
  <si>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</si>
  <si>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</si>
  <si>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</si>
  <si>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</si>
  <si>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</si>
  <si>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</si>
  <si>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</si>
  <si>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</si>
  <si>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</si>
  <si>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</si>
  <si>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</si>
  <si>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</si>
  <si>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</si>
  <si>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</si>
  <si>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</si>
  <si>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</si>
  <si>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</si>
  <si>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</si>
  <si>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</si>
  <si>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</si>
  <si>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</si>
  <si>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</si>
  <si>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</si>
  <si>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</si>
  <si>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</si>
  <si>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</si>
  <si>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</si>
  <si>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</si>
  <si>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</si>
  <si>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</si>
  <si>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</si>
  <si>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</si>
  <si>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</si>
  <si>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</si>
  <si>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</si>
  <si>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</si>
  <si>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</si>
  <si>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</si>
  <si>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</si>
  <si>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</si>
  <si>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</si>
  <si>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</si>
  <si>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</si>
  <si>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</si>
  <si>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</si>
  <si>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</si>
  <si>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</si>
  <si>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</si>
  <si>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</si>
  <si>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</si>
  <si>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</si>
  <si>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</si>
  <si>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</si>
  <si>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</si>
  <si>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</si>
  <si>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</si>
  <si>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</si>
  <si>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</si>
  <si>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</si>
  <si>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</si>
  <si>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</si>
  <si>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</si>
  <si>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</si>
  <si>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</si>
  <si>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</si>
  <si>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</si>
  <si>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</si>
  <si>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</si>
  <si>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</si>
  <si>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</si>
  <si>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</si>
  <si>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</si>
  <si>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</si>
  <si>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</si>
  <si>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</si>
  <si>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</si>
  <si>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</si>
  <si>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</si>
  <si>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</si>
  <si>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</si>
  <si>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</si>
  <si>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</si>
  <si>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</si>
  <si>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</si>
  <si>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</si>
  <si>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</si>
  <si>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</si>
  <si>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</si>
  <si>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</si>
  <si>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</si>
  <si>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</si>
  <si>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</si>
  <si>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</si>
  <si>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</si>
  <si>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</si>
  <si>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</si>
  <si>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</si>
  <si>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</si>
  <si>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</si>
  <si>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</si>
  <si>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</si>
  <si>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</si>
  <si>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</si>
  <si>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</si>
  <si>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</si>
  <si>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</si>
  <si>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</si>
  <si>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</si>
  <si>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</si>
  <si>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</si>
  <si>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</si>
  <si>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</si>
  <si>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</si>
  <si>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</si>
  <si>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</si>
  <si>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</si>
  <si>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</si>
  <si>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</si>
  <si>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</si>
  <si>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</si>
  <si>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</si>
  <si>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</si>
  <si>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</si>
  <si>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</si>
  <si>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</si>
  <si>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</si>
  <si>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</si>
  <si>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</si>
  <si>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</si>
  <si>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</si>
  <si>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</si>
  <si>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</si>
  <si>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</si>
  <si>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</si>
  <si>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</si>
  <si>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</si>
  <si>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</si>
  <si>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</si>
  <si>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</si>
  <si>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</si>
  <si>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</si>
  <si>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</si>
  <si>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</si>
  <si>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</si>
  <si>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</si>
  <si>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</si>
  <si>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</si>
  <si>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</si>
  <si>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</si>
  <si>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</si>
  <si>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</si>
  <si>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</si>
  <si>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</si>
  <si>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</si>
  <si>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</si>
  <si>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</si>
  <si>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</si>
  <si>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</si>
  <si>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</si>
  <si>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</si>
  <si>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</si>
  <si>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</si>
  <si>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</si>
  <si>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</si>
  <si>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</si>
  <si>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</si>
  <si>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</si>
  <si>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</si>
  <si>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</si>
  <si>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</si>
  <si>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</si>
  <si>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</si>
  <si>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</si>
  <si>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</si>
  <si>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</si>
  <si>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</si>
  <si>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</si>
  <si>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</si>
  <si>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</si>
  <si>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</si>
  <si>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</si>
  <si>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</si>
  <si>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</si>
  <si>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</si>
  <si>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</si>
  <si>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</si>
  <si>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</si>
  <si>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</si>
  <si>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</si>
  <si>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</si>
  <si>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</si>
  <si>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</si>
  <si>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</si>
  <si>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</si>
  <si>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</si>
  <si>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</si>
  <si>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</si>
  <si>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</si>
  <si>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</si>
  <si>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</si>
  <si>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</si>
  <si>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</si>
  <si>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</si>
  <si>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</si>
  <si>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</si>
  <si>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</si>
  <si>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</si>
  <si>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</si>
  <si>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</si>
  <si>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</si>
  <si>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</si>
  <si>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</si>
  <si>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</si>
  <si>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</si>
  <si>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</si>
  <si>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</si>
  <si>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</si>
  <si>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</si>
  <si>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</si>
  <si>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</si>
  <si>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</si>
  <si>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</si>
  <si>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</si>
  <si>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</si>
  <si>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</si>
  <si>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</si>
  <si>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</si>
  <si>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</si>
  <si>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</si>
  <si>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</si>
  <si>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</si>
  <si>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</si>
  <si>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</si>
  <si>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</si>
  <si>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</si>
  <si>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</si>
  <si>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</si>
  <si>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</si>
  <si>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</si>
  <si>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</si>
  <si>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</si>
  <si>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</si>
  <si>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</si>
  <si>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</si>
  <si>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</si>
  <si>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</si>
  <si>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</si>
  <si>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</si>
  <si>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</si>
  <si>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</si>
  <si>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</si>
  <si>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</si>
  <si>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</si>
  <si>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</si>
  <si>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</si>
  <si>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</si>
  <si>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</si>
  <si>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</si>
  <si>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</si>
  <si>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</si>
  <si>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</si>
  <si>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</si>
  <si>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</si>
  <si>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</si>
  <si>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</si>
  <si>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</si>
  <si>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</si>
  <si>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</si>
  <si>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</si>
  <si>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</si>
  <si>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</si>
  <si>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</si>
  <si>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</si>
  <si>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</si>
  <si>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</si>
  <si>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</si>
  <si>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</si>
  <si>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</si>
  <si>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</si>
  <si>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</si>
  <si>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</si>
  <si>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</si>
  <si>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</si>
  <si>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</si>
  <si>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</si>
  <si>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</si>
  <si>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</si>
  <si>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</si>
  <si>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</si>
  <si>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</si>
  <si>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</si>
  <si>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</si>
  <si>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</si>
  <si>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</si>
  <si>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</si>
  <si>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</si>
  <si>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</si>
  <si>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</si>
  <si>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</si>
  <si>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</si>
  <si>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</si>
  <si>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</si>
  <si>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</si>
  <si>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</si>
  <si>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</si>
  <si>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</si>
  <si>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</si>
  <si>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</si>
  <si>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</si>
  <si>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</si>
  <si>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</si>
  <si>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</si>
  <si>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</si>
  <si>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</si>
  <si>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</si>
  <si>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</si>
  <si>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</si>
  <si>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</si>
  <si>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</si>
  <si>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</si>
  <si>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</si>
  <si>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</si>
  <si>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</si>
  <si>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</si>
  <si>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</si>
  <si>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</si>
  <si>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</si>
  <si>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</si>
  <si>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</si>
  <si>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</si>
  <si>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</si>
  <si>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</si>
  <si>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</si>
  <si>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</si>
  <si>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</si>
  <si>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</si>
  <si>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</si>
  <si>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</si>
  <si>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</si>
  <si>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</si>
  <si>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</si>
  <si>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</si>
  <si>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</si>
  <si>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</si>
  <si>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</si>
  <si>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</si>
  <si>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</si>
  <si>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</si>
  <si>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</si>
  <si>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</si>
  <si>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</si>
  <si>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</si>
  <si>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</si>
  <si>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</si>
  <si>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</si>
  <si>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</si>
  <si>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</si>
  <si>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</si>
  <si>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</si>
  <si>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</si>
  <si>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</si>
  <si>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</si>
  <si>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</si>
  <si>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</si>
  <si>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</si>
  <si>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</si>
  <si>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</si>
  <si>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</si>
  <si>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</si>
  <si>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</si>
  <si>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</si>
  <si>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</si>
  <si>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</si>
  <si>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</si>
  <si>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</si>
  <si>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</si>
  <si>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</si>
  <si>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</si>
  <si>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</si>
  <si>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</si>
  <si>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</si>
  <si>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</si>
  <si>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</si>
  <si>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</si>
  <si>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</si>
  <si>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</si>
  <si>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</si>
  <si>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</si>
  <si>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</si>
  <si>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</si>
  <si>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</si>
  <si>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</si>
  <si>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</si>
  <si>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</si>
  <si>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</si>
  <si>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</si>
  <si>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</si>
  <si>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</si>
  <si>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</si>
  <si>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</si>
  <si>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</si>
  <si>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</si>
  <si>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</si>
  <si>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</si>
  <si>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</si>
  <si>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</si>
  <si>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</si>
  <si>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</si>
  <si>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</si>
  <si>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</si>
  <si>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</si>
  <si>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</si>
  <si>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</si>
  <si>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</si>
  <si>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</si>
  <si>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</si>
  <si>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</si>
  <si>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</si>
  <si>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</si>
  <si>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</si>
  <si>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</si>
  <si>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</si>
  <si>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</si>
  <si>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</si>
  <si>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</si>
  <si>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</si>
  <si>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</si>
  <si>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</si>
  <si>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</si>
  <si>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</si>
  <si>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</si>
  <si>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</si>
  <si>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</si>
  <si>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</si>
  <si>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</si>
  <si>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</si>
  <si>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</si>
  <si>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</si>
  <si>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</si>
  <si>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</si>
  <si>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</si>
  <si>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</si>
  <si>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</si>
  <si>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</si>
  <si>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</si>
  <si>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</si>
  <si>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</si>
  <si>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</si>
  <si>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</si>
  <si>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</si>
  <si>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</si>
  <si>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</si>
  <si>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</si>
  <si>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</si>
  <si>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</si>
  <si>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</si>
  <si>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</si>
  <si>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</si>
  <si>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</si>
  <si>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</si>
  <si>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</si>
  <si>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</si>
  <si>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</si>
  <si>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</si>
  <si>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</si>
  <si>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</si>
  <si>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</si>
  <si>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</si>
  <si>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</si>
  <si>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</si>
  <si>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</si>
  <si>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</si>
  <si>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</si>
  <si>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</si>
  <si>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</si>
  <si>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</si>
  <si>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</si>
  <si>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</si>
  <si>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</si>
  <si>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</si>
  <si>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</si>
  <si>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</si>
  <si>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</si>
  <si>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</si>
  <si>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</si>
  <si>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</si>
  <si>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</si>
  <si>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</si>
  <si>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</si>
  <si>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</si>
  <si>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</si>
  <si>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</si>
  <si>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</si>
  <si>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</si>
  <si>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</si>
  <si>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</si>
  <si>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</si>
  <si>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</si>
  <si>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</si>
  <si>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</si>
  <si>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</si>
  <si>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</si>
  <si>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</si>
  <si>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</si>
  <si>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</si>
  <si>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</si>
  <si>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</si>
  <si>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</si>
  <si>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</si>
  <si>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</si>
  <si>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</si>
  <si>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</si>
  <si>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</si>
  <si>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</si>
  <si>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</si>
  <si>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</si>
  <si>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</si>
  <si>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</si>
  <si>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</si>
  <si>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</si>
  <si>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</si>
  <si>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</si>
  <si>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</si>
  <si>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</si>
  <si>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</si>
  <si>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</si>
  <si>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</si>
  <si>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</si>
  <si>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</si>
  <si>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</si>
  <si>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</si>
  <si>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</si>
  <si>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</si>
  <si>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</si>
  <si>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</si>
  <si>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</si>
  <si>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</si>
  <si>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</si>
  <si>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</si>
  <si>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</si>
  <si>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</si>
  <si>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</si>
  <si>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</si>
  <si>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</si>
  <si>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</si>
  <si>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</si>
  <si>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</si>
  <si>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</si>
  <si>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</si>
  <si>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</si>
  <si>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</si>
  <si>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</si>
  <si>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</si>
  <si>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</si>
  <si>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</si>
  <si>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</si>
  <si>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</si>
  <si>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</si>
  <si>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</si>
  <si>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</si>
  <si>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</si>
  <si>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</si>
  <si>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</si>
  <si>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</si>
  <si>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</si>
  <si>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</si>
  <si>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</si>
  <si>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</si>
  <si>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</si>
  <si>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</si>
  <si>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</si>
  <si>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</si>
  <si>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</si>
  <si>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</si>
  <si>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</si>
  <si>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</si>
  <si>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</si>
  <si>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</si>
  <si>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</si>
  <si>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</si>
  <si>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</si>
  <si>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</si>
  <si>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</si>
  <si>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</si>
  <si>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</si>
  <si>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</si>
  <si>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</si>
  <si>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</si>
  <si>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</si>
  <si>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</si>
  <si>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</si>
  <si>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</si>
  <si>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</si>
  <si>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</si>
  <si>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</si>
  <si>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</si>
  <si>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</si>
  <si>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</si>
  <si>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</si>
  <si>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</si>
  <si>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</si>
  <si>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</si>
  <si>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</si>
  <si>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</si>
  <si>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</si>
  <si>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</si>
  <si>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</si>
  <si>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</si>
  <si>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</si>
  <si>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</si>
  <si>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</si>
  <si>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</si>
  <si>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</si>
  <si>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</si>
  <si>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</si>
  <si>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</si>
  <si>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</si>
  <si>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</si>
  <si>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</si>
  <si>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</si>
  <si>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</si>
  <si>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</si>
  <si>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</si>
  <si>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</si>
  <si>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</si>
  <si>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</si>
  <si>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</si>
  <si>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</si>
  <si>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</si>
  <si>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</si>
  <si>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</si>
  <si>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</si>
  <si>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</si>
  <si>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</si>
  <si>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</si>
  <si>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</si>
  <si>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</si>
  <si>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</si>
  <si>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</si>
  <si>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</si>
  <si>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</si>
  <si>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</si>
  <si>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</si>
  <si>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</si>
  <si>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</si>
  <si>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</si>
  <si>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</si>
  <si>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</si>
  <si>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</si>
  <si>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</si>
  <si>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</si>
  <si>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</si>
  <si>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</si>
  <si>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</si>
  <si>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</si>
  <si>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</si>
  <si>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</si>
  <si>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</si>
  <si>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</si>
  <si>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</si>
  <si>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</si>
  <si>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</si>
  <si>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</si>
  <si>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</si>
  <si>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</si>
  <si>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</si>
  <si>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</si>
  <si>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</si>
  <si>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</si>
  <si>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</si>
  <si>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</si>
  <si>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</si>
  <si>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</si>
  <si>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</si>
  <si>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</si>
  <si>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</si>
  <si>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</si>
  <si>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</si>
  <si>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</si>
  <si>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</si>
  <si>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</si>
  <si>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</si>
  <si>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</si>
  <si>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</si>
  <si>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</si>
  <si>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</si>
  <si>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</si>
  <si>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</si>
  <si>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</si>
  <si>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</si>
  <si>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</si>
  <si>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</si>
  <si>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</si>
  <si>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</si>
  <si>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</si>
  <si>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</si>
  <si>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</si>
  <si>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</si>
  <si>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</si>
  <si>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</si>
  <si>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</si>
  <si>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</si>
  <si>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</si>
  <si>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</si>
  <si>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</si>
  <si>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</si>
  <si>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</si>
  <si>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</si>
  <si>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</si>
  <si>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</si>
  <si>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</si>
  <si>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</si>
  <si>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</si>
  <si>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</si>
  <si>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</si>
  <si>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</si>
  <si>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</si>
  <si>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</si>
  <si>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</si>
  <si>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</si>
  <si>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</si>
  <si>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</si>
  <si>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</si>
  <si>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</si>
  <si>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</si>
  <si>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</si>
  <si>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</si>
  <si>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</si>
  <si>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</si>
  <si>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</si>
  <si>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</si>
  <si>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</si>
  <si>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</si>
  <si>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</si>
  <si>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</si>
  <si>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</si>
  <si>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</si>
  <si>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</si>
  <si>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</si>
  <si>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</si>
  <si>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</si>
  <si>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</si>
  <si>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</si>
  <si>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</si>
  <si>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</si>
  <si>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</si>
  <si>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</si>
  <si>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</si>
  <si>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</si>
  <si>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</si>
  <si>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</si>
  <si>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</si>
  <si>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</si>
  <si>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</si>
  <si>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</si>
  <si>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</si>
  <si>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</si>
  <si>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</si>
  <si>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</si>
  <si>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</si>
  <si>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</si>
  <si>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</si>
  <si>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</si>
  <si>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</si>
  <si>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</si>
  <si>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</si>
  <si>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</si>
  <si>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</si>
  <si>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</si>
  <si>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</si>
  <si>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</si>
  <si>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</si>
  <si>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</si>
  <si>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</si>
  <si>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</si>
  <si>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</si>
  <si>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</si>
  <si>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</si>
  <si>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</si>
  <si>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</si>
  <si>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</si>
  <si>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</si>
  <si>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</si>
  <si>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</si>
  <si>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</si>
  <si>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</si>
  <si>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</si>
  <si>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</si>
  <si>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</si>
  <si>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</si>
  <si>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</si>
  <si>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</si>
  <si>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</si>
  <si>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</si>
  <si>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</si>
  <si>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</si>
  <si>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</si>
  <si>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</si>
  <si>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</si>
  <si>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</si>
  <si>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</si>
  <si>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</si>
  <si>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</si>
  <si>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</si>
  <si>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</si>
  <si>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</si>
  <si>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</si>
  <si>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</si>
  <si>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</si>
  <si>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</si>
  <si>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</si>
  <si>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</si>
  <si>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</si>
  <si>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</si>
  <si>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</si>
  <si>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</si>
  <si>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</si>
  <si>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</si>
  <si>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</si>
  <si>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</si>
  <si>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</si>
  <si>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</si>
  <si>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</si>
  <si>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</si>
  <si>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</si>
  <si>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</si>
  <si>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</si>
  <si>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</si>
  <si>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</si>
  <si>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</si>
  <si>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</si>
  <si>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</si>
  <si>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</si>
  <si>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</si>
  <si>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</si>
  <si>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</si>
  <si>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</si>
  <si>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</si>
  <si>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</si>
  <si>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</si>
  <si>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</si>
  <si>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</si>
  <si>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</si>
  <si>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</si>
  <si>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</si>
  <si>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</si>
  <si>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</si>
  <si>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</si>
  <si>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</si>
  <si>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</si>
  <si>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</si>
  <si>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</si>
  <si>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</si>
  <si>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</si>
  <si>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</si>
  <si>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</si>
  <si>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</si>
  <si>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</si>
  <si>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</si>
  <si>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</si>
  <si>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</si>
  <si>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</si>
  <si>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</si>
  <si>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</si>
  <si>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</si>
  <si>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</si>
  <si>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</si>
  <si>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</si>
  <si>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</si>
  <si>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</si>
  <si>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</si>
  <si>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</si>
  <si>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</si>
  <si>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</si>
  <si>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</si>
  <si>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</si>
  <si>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</si>
  <si>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</si>
  <si>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</si>
  <si>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</si>
  <si>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</si>
  <si>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</si>
  <si>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</si>
  <si>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</si>
  <si>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</si>
  <si>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</si>
  <si>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</si>
  <si>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</si>
  <si>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</si>
  <si>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</si>
  <si>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</si>
  <si>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</si>
  <si>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</si>
  <si>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</si>
  <si>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</si>
  <si>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</si>
  <si>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</si>
  <si>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</si>
  <si>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</si>
  <si>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</si>
  <si>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</si>
  <si>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</si>
  <si>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</si>
  <si>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</si>
  <si>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</si>
  <si>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</si>
  <si>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</si>
  <si>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</si>
  <si>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</si>
  <si>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</si>
  <si>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</si>
  <si>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</si>
  <si>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</si>
  <si>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</si>
  <si>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</si>
  <si>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</si>
  <si>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</si>
  <si>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</si>
  <si>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</si>
  <si>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</si>
  <si>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</si>
  <si>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</si>
  <si>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</si>
  <si>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</si>
  <si>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</si>
  <si>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</si>
  <si>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</si>
  <si>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</si>
  <si>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</si>
  <si>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</si>
  <si>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</si>
  <si>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</si>
  <si>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</si>
  <si>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</si>
  <si>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</si>
  <si>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</si>
  <si>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</si>
  <si>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</si>
  <si>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</si>
  <si>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</si>
  <si>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</si>
  <si>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</si>
  <si>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</si>
  <si>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</si>
  <si>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</si>
  <si>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</si>
  <si>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</si>
  <si>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</si>
  <si>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</si>
  <si>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</si>
  <si>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</si>
  <si>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</si>
  <si>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</si>
  <si>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</si>
  <si>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</si>
  <si>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</si>
  <si>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</si>
  <si>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</si>
  <si>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</si>
  <si>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</si>
  <si>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</si>
  <si>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</si>
  <si>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</si>
  <si>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</si>
  <si>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</si>
  <si>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</si>
  <si>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</si>
  <si>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</si>
  <si>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</si>
  <si>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</si>
  <si>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</si>
  <si>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</si>
  <si>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</si>
  <si>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</si>
  <si>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</si>
  <si>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</si>
  <si>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</si>
  <si>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</si>
  <si>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</si>
  <si>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</si>
  <si>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</si>
  <si>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</si>
  <si>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</si>
  <si>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</si>
  <si>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</si>
  <si>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</si>
  <si>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</si>
  <si>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</si>
  <si>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</si>
  <si>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</si>
  <si>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</si>
  <si>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</si>
  <si>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</si>
  <si>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</si>
  <si>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</si>
  <si>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</si>
  <si>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</si>
  <si>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</si>
  <si>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</si>
  <si>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</si>
  <si>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</si>
  <si>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</si>
  <si>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</si>
  <si>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</si>
  <si>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</si>
  <si>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</si>
  <si>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</si>
  <si>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</si>
  <si>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</si>
  <si>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</si>
  <si>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</si>
  <si>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</si>
  <si>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</si>
  <si>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</si>
  <si>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</si>
  <si>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</si>
  <si>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</si>
  <si>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</si>
  <si>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</si>
  <si>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</si>
  <si>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</si>
  <si>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</si>
  <si>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</si>
  <si>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</si>
  <si>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</si>
  <si>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</si>
  <si>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</si>
  <si>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</si>
  <si>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</si>
  <si>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</si>
  <si>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</si>
  <si>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</si>
  <si>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</si>
  <si>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</si>
  <si>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</si>
  <si>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</si>
  <si>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</si>
  <si>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</si>
  <si>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</si>
  <si>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</si>
  <si>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</si>
  <si>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</si>
  <si>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</si>
  <si>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</si>
  <si>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</si>
  <si>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</si>
  <si>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</si>
  <si>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</si>
  <si>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</si>
  <si>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</si>
  <si>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</si>
  <si>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</si>
  <si>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</si>
  <si>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</si>
  <si>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</si>
  <si>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</si>
  <si>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</si>
  <si>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</si>
  <si>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</si>
  <si>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</si>
  <si>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</si>
  <si>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</si>
  <si>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</si>
  <si>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</si>
  <si>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</si>
  <si>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</si>
  <si>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</si>
  <si>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</si>
  <si>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</si>
  <si>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</si>
  <si>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</si>
  <si>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</si>
  <si>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</si>
  <si>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</si>
  <si>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</si>
  <si>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</si>
  <si>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</si>
  <si>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</si>
  <si>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</si>
  <si>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</si>
  <si>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</si>
  <si>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</si>
  <si>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</si>
  <si>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</si>
  <si>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</si>
  <si>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</si>
  <si>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</si>
  <si>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</si>
  <si>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</si>
  <si>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</si>
  <si>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</si>
  <si>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</si>
  <si>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</si>
  <si>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</si>
  <si>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</si>
  <si>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</si>
  <si>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</si>
  <si>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</si>
  <si>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</si>
  <si>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</si>
  <si>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</si>
  <si>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</si>
  <si>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</si>
  <si>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</si>
  <si>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</si>
  <si>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</si>
  <si>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</si>
  <si>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</si>
  <si>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</si>
  <si>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</si>
  <si>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</si>
  <si>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</si>
  <si>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</si>
  <si>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</si>
  <si>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</si>
  <si>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</si>
  <si>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</si>
  <si>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</si>
  <si>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</si>
  <si>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</si>
  <si>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</si>
  <si>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</si>
  <si>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</si>
  <si>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</si>
  <si>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</si>
  <si>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</si>
  <si>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</si>
  <si>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</si>
  <si>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</si>
  <si>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</si>
  <si>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</si>
  <si>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</si>
  <si>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</si>
  <si>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</si>
  <si>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</si>
  <si>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</si>
  <si>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</si>
  <si>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</si>
  <si>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</si>
  <si>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</si>
  <si>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</si>
  <si>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</si>
  <si>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</si>
  <si>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</si>
  <si>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</si>
  <si>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</si>
  <si>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</si>
  <si>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</si>
  <si>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</si>
  <si>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</si>
  <si>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</si>
  <si>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</si>
  <si>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</si>
  <si>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</si>
  <si>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</si>
  <si>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</si>
  <si>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</si>
  <si>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</si>
  <si>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</si>
  <si>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</si>
  <si>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</si>
  <si>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</si>
  <si>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</si>
  <si>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</si>
  <si>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</si>
  <si>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</si>
  <si>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</si>
  <si>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</si>
  <si>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</si>
  <si>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</si>
  <si>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</si>
  <si>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</si>
  <si>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</si>
  <si>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</si>
  <si>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</si>
  <si>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</si>
  <si>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</si>
  <si>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</si>
  <si>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</si>
  <si>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</si>
  <si>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</si>
  <si>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</si>
  <si>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</si>
  <si>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</si>
  <si>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</si>
  <si>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</si>
  <si>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</si>
  <si>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</si>
  <si>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</si>
  <si>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</si>
  <si>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</si>
  <si>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</si>
  <si>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</si>
  <si>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</si>
  <si>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</si>
  <si>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</si>
  <si>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</si>
  <si>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</si>
  <si>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</si>
  <si>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</si>
  <si>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</si>
  <si>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</si>
  <si>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</si>
  <si>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</si>
  <si>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</si>
  <si>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</si>
  <si>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</si>
  <si>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</si>
  <si>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</si>
  <si>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</si>
  <si>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</si>
  <si>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</si>
  <si>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</si>
  <si>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</si>
  <si>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</si>
  <si>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</si>
  <si>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</si>
  <si>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</si>
  <si>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</si>
  <si>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</si>
  <si>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</si>
  <si>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</si>
  <si>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</si>
  <si>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</si>
  <si>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</si>
  <si>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</si>
  <si>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</si>
  <si>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</si>
  <si>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</si>
  <si>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</si>
  <si>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</si>
  <si>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</si>
  <si>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</si>
  <si>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</si>
  <si>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</si>
  <si>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</si>
  <si>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</si>
  <si>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</si>
  <si>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</si>
  <si>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</si>
  <si>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</si>
  <si>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</si>
  <si>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</si>
  <si>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</si>
  <si>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</si>
  <si>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</si>
  <si>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</si>
  <si>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</si>
  <si>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</si>
  <si>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</si>
  <si>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</si>
  <si>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</si>
  <si>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</si>
  <si>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</si>
  <si>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</si>
  <si>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</si>
  <si>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</si>
  <si>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</si>
  <si>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</si>
  <si>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</si>
  <si>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</si>
  <si>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</si>
  <si>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</si>
  <si>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</si>
  <si>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</si>
  <si>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</si>
  <si>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</si>
  <si>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</si>
  <si>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</si>
  <si>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</si>
  <si>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</si>
  <si>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</si>
  <si>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</si>
  <si>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</si>
  <si>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</si>
  <si>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</si>
  <si>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</si>
  <si>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</si>
  <si>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</si>
  <si>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</si>
  <si>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</si>
  <si>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</si>
  <si>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</si>
  <si>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</si>
  <si>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</si>
  <si>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</si>
  <si>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</si>
  <si>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</si>
  <si>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</si>
  <si>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</si>
  <si>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</si>
  <si>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</si>
  <si>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</si>
  <si>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</si>
  <si>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</si>
  <si>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</si>
  <si>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</si>
  <si>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</si>
  <si>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</si>
  <si>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</si>
  <si>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</si>
  <si>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</si>
  <si>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</si>
  <si>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</si>
  <si>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</si>
  <si>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</si>
  <si>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</si>
  <si>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</si>
  <si>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</si>
  <si>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</si>
  <si>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</si>
  <si>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</si>
  <si>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</si>
  <si>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</si>
  <si>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</si>
  <si>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</si>
  <si>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</si>
  <si>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</si>
  <si>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</si>
  <si>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</si>
  <si>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</si>
  <si>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</si>
  <si>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</si>
  <si>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</si>
  <si>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</si>
  <si>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</si>
  <si>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</si>
  <si>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</si>
  <si>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</si>
  <si>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</si>
  <si>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</si>
  <si>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</si>
  <si>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</si>
  <si>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</si>
  <si>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</si>
  <si>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</si>
  <si>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</si>
  <si>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</si>
  <si>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</si>
  <si>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</si>
  <si>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</si>
  <si>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</si>
  <si>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</si>
  <si>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</si>
  <si>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</si>
  <si>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</si>
  <si>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</si>
  <si>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</si>
  <si>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</si>
  <si>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</si>
  <si>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</si>
  <si>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</si>
  <si>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</si>
  <si>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</si>
  <si>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</si>
  <si>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</si>
  <si>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</si>
  <si>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</si>
  <si>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</si>
  <si>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</si>
  <si>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</si>
  <si>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</si>
  <si>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</si>
  <si>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</si>
  <si>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</si>
  <si>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</si>
  <si>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</si>
  <si>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</si>
  <si>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</si>
  <si>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</si>
  <si>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</si>
  <si>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</si>
  <si>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</si>
  <si>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</si>
  <si>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</si>
  <si>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</si>
  <si>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</si>
  <si>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</si>
  <si>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</si>
  <si>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</si>
  <si>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</si>
  <si>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</si>
  <si>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</si>
  <si>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</si>
  <si>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</si>
  <si>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</si>
  <si>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</si>
  <si>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</si>
  <si>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</si>
  <si>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</si>
  <si>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</si>
  <si>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</si>
  <si>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</si>
  <si>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</si>
  <si>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</si>
  <si>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</si>
  <si>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</si>
  <si>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</si>
  <si>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</si>
  <si>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</si>
  <si>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</si>
  <si>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</si>
  <si>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</si>
  <si>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</si>
  <si>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</si>
  <si>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</si>
  <si>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</si>
  <si>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</si>
  <si>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</si>
  <si>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</si>
  <si>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</si>
  <si>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</si>
  <si>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</si>
  <si>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</si>
  <si>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</si>
  <si>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</si>
  <si>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</si>
  <si>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</si>
  <si>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</si>
  <si>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</si>
  <si>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</si>
  <si>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</si>
  <si>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</si>
  <si>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</si>
  <si>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</si>
  <si>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</si>
  <si>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</si>
  <si>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</si>
  <si>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</si>
  <si>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</si>
  <si>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</si>
  <si>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</si>
  <si>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</si>
  <si>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</si>
  <si>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</si>
  <si>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</si>
  <si>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</si>
  <si>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</si>
  <si>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</si>
  <si>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</si>
  <si>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</si>
  <si>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</si>
  <si>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</si>
  <si>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</si>
  <si>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</si>
  <si>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</si>
  <si>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</si>
  <si>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</si>
  <si>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</si>
  <si>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</si>
  <si>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</si>
  <si>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</si>
  <si>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</si>
  <si>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</si>
  <si>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</si>
  <si>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</si>
  <si>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</si>
  <si>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</si>
  <si>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</si>
  <si>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</si>
  <si>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</si>
  <si>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</si>
  <si>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</si>
  <si>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</si>
  <si>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</si>
  <si>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</si>
  <si>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</si>
  <si>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</si>
  <si>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</si>
  <si>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</si>
  <si>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</si>
  <si>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</si>
  <si>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</si>
  <si>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</si>
  <si>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</si>
  <si>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</si>
  <si>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</si>
  <si>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</si>
  <si>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</si>
  <si>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</si>
  <si>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</si>
  <si>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</si>
  <si>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</si>
  <si>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</si>
  <si>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</si>
  <si>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</si>
  <si>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</si>
  <si>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</si>
  <si>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</si>
  <si>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</si>
  <si>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</si>
  <si>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</si>
  <si>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</si>
  <si>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</si>
  <si>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</si>
  <si>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</si>
  <si>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</si>
  <si>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</si>
  <si>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</si>
  <si>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</si>
  <si>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</si>
  <si>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</si>
  <si>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</si>
  <si>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</si>
  <si>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</si>
  <si>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</si>
  <si>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</si>
  <si>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</si>
  <si>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</si>
  <si>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</si>
  <si>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</si>
  <si>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</si>
  <si>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</si>
  <si>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</si>
  <si>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</si>
  <si>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</si>
  <si>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</si>
  <si>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</si>
  <si>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</si>
  <si>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</si>
  <si>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</si>
  <si>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</si>
  <si>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</si>
  <si>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</si>
  <si>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</si>
  <si>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</si>
  <si>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</si>
  <si>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</si>
  <si>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</si>
  <si>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</si>
  <si>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</si>
  <si>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</si>
  <si>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</si>
  <si>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</si>
  <si>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</si>
  <si>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</si>
  <si>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</si>
  <si>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</si>
  <si>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</si>
  <si>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</si>
  <si>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</si>
  <si>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</si>
  <si>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</si>
  <si>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</si>
  <si>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</si>
  <si>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</si>
  <si>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</si>
  <si>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</si>
  <si>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</si>
  <si>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</si>
  <si>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</si>
  <si>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</si>
  <si>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</si>
  <si>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</si>
  <si>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</si>
  <si>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</si>
  <si>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</si>
  <si>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</si>
  <si>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</si>
  <si>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</si>
  <si>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</si>
  <si>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</si>
  <si>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</si>
  <si>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</si>
  <si>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</si>
  <si>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</si>
  <si>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</si>
  <si>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</si>
  <si>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</si>
  <si>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</si>
  <si>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</si>
  <si>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</si>
  <si>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</si>
  <si>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</si>
  <si>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</si>
  <si>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</si>
  <si>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</si>
  <si>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</si>
  <si>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</si>
  <si>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</si>
  <si>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</si>
  <si>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</si>
  <si>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</si>
  <si>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</si>
  <si>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</si>
  <si>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</si>
  <si>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</si>
  <si>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</si>
  <si>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</si>
  <si>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</si>
  <si>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</si>
  <si>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</si>
  <si>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</si>
  <si>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</si>
  <si>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</si>
  <si>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</si>
  <si>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</si>
  <si>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</si>
  <si>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</si>
  <si>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</si>
  <si>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</si>
  <si>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</si>
  <si>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</si>
  <si>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</si>
  <si>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</si>
  <si>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</si>
  <si>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</si>
  <si>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</si>
  <si>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</si>
  <si>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</si>
  <si>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</si>
  <si>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</si>
  <si>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</si>
  <si>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</si>
  <si>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</si>
  <si>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</si>
  <si>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</si>
  <si>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</si>
  <si>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</si>
  <si>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</si>
  <si>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</si>
  <si>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</si>
  <si>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</si>
  <si>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</si>
  <si>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</si>
  <si>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</si>
  <si>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</si>
  <si>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</si>
  <si>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</si>
  <si>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</si>
  <si>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</si>
  <si>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</si>
  <si>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</si>
  <si>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</si>
  <si>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</si>
  <si>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</si>
  <si>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</si>
  <si>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</si>
  <si>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</si>
  <si>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</si>
  <si>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</si>
  <si>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</si>
  <si>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</si>
  <si>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</si>
  <si>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</si>
  <si>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</si>
  <si>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</si>
  <si>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</si>
  <si>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</si>
  <si>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</si>
  <si>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</si>
  <si>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</si>
  <si>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</si>
  <si>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</si>
  <si>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</si>
  <si>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</si>
  <si>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</si>
  <si>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</si>
  <si>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</si>
  <si>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</si>
  <si>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</si>
  <si>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</si>
  <si>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</si>
  <si>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</si>
  <si>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</si>
  <si>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</si>
  <si>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</si>
  <si>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</si>
  <si>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</si>
  <si>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</si>
  <si>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</si>
  <si>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</si>
  <si>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</si>
  <si>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</si>
  <si>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</si>
  <si>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</si>
  <si>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</si>
  <si>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</si>
  <si>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</si>
  <si>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</si>
  <si>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</si>
  <si>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</si>
  <si>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</si>
  <si>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</si>
  <si>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</si>
  <si>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</si>
  <si>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</si>
  <si>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</si>
  <si>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</si>
  <si>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</si>
  <si>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</si>
  <si>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</si>
  <si>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</si>
  <si>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</si>
  <si>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</si>
  <si>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</si>
  <si>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</si>
  <si>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</si>
  <si>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</si>
  <si>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</si>
  <si>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</si>
  <si>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</si>
  <si>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</si>
  <si>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</si>
  <si>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</si>
  <si>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</si>
  <si>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</si>
  <si>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</si>
  <si>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</si>
  <si>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</si>
  <si>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</si>
  <si>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</si>
  <si>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</si>
  <si>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</si>
  <si>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</si>
  <si>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</si>
  <si>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</si>
  <si>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</si>
  <si>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</si>
  <si>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</si>
  <si>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</si>
  <si>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</si>
  <si>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</si>
  <si>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</si>
  <si>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</si>
  <si>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</si>
  <si>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</si>
  <si>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</si>
  <si>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</si>
  <si>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</si>
  <si>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</si>
  <si>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</si>
  <si>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</si>
  <si>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</si>
  <si>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</si>
  <si>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</si>
  <si>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</si>
  <si>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</si>
  <si>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</si>
  <si>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</si>
  <si>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</si>
  <si>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</si>
  <si>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</si>
  <si>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</si>
  <si>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</si>
  <si>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</si>
  <si>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</si>
  <si>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</si>
  <si>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</si>
  <si>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</si>
  <si>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</si>
  <si>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</si>
  <si>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</si>
  <si>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</si>
  <si>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</si>
  <si>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</si>
  <si>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</si>
  <si>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</si>
  <si>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</si>
  <si>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</si>
  <si>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</si>
  <si>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</si>
  <si>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</si>
  <si>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</si>
  <si>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</si>
  <si>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</si>
  <si>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</si>
  <si>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</si>
  <si>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</si>
  <si>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</si>
  <si>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</si>
  <si>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</si>
  <si>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</si>
  <si>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</si>
  <si>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</si>
  <si>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</si>
  <si>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</si>
  <si>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</si>
  <si>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</si>
  <si>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</si>
  <si>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</si>
  <si>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</si>
  <si>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</si>
  <si>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</si>
  <si>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</si>
  <si>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</si>
  <si>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</si>
  <si>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</si>
  <si>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</si>
  <si>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</si>
  <si>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</si>
  <si>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</si>
  <si>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</si>
  <si>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</si>
  <si>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</si>
  <si>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</si>
  <si>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</si>
  <si>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</si>
  <si>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</si>
  <si>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</si>
  <si>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</si>
  <si>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</si>
  <si>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</si>
  <si>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</si>
  <si>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</si>
  <si>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</si>
  <si>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</si>
  <si>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</si>
  <si>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</si>
  <si>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</si>
  <si>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</si>
  <si>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</si>
  <si>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</si>
  <si>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</si>
  <si>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</si>
  <si>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</si>
  <si>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</si>
  <si>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</si>
  <si>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</si>
  <si>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</si>
  <si>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</si>
  <si>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</si>
  <si>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</si>
  <si>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</si>
  <si>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</si>
  <si>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</si>
  <si>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</si>
  <si>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</si>
  <si>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</si>
  <si>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</si>
  <si>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</si>
  <si>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</si>
  <si>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</si>
  <si>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</si>
  <si>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</si>
  <si>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</si>
  <si>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</si>
  <si>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</si>
  <si>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</si>
  <si>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</si>
  <si>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</si>
  <si>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</si>
  <si>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</si>
  <si>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</si>
  <si>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</si>
  <si>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</si>
  <si>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</si>
  <si>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</si>
  <si>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</si>
  <si>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</si>
  <si>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</si>
  <si>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</si>
  <si>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</si>
  <si>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</si>
  <si>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</si>
  <si>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</si>
  <si>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</si>
  <si>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</si>
  <si>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</si>
  <si>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</si>
  <si>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</si>
  <si>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</si>
  <si>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</si>
  <si>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</si>
  <si>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</si>
  <si>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</si>
  <si>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</si>
  <si>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</si>
  <si>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</si>
  <si>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</si>
  <si>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</si>
  <si>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</si>
  <si>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</si>
  <si>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</si>
  <si>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</si>
  <si>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</si>
  <si>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</si>
  <si>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</si>
  <si>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</si>
  <si>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</si>
  <si>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</si>
  <si>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</si>
  <si>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</si>
  <si>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</si>
  <si>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</si>
  <si>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</si>
  <si>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</si>
  <si>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</si>
  <si>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</si>
  <si>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</si>
  <si>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</si>
  <si>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</si>
  <si>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</si>
  <si>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</si>
  <si>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</si>
  <si>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</si>
  <si>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</si>
  <si>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</si>
  <si>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</si>
  <si>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</si>
  <si>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</si>
  <si>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</si>
  <si>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</si>
  <si>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</si>
  <si>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</si>
  <si>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</si>
  <si>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</si>
  <si>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</si>
  <si>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</si>
  <si>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</si>
  <si>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</si>
  <si>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</si>
  <si>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</si>
  <si>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</si>
  <si>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</si>
  <si>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</si>
  <si>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</si>
  <si>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</si>
  <si>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</si>
  <si>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</si>
  <si>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</si>
  <si>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</si>
  <si>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</si>
  <si>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</si>
  <si>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</si>
  <si>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</si>
  <si>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</si>
  <si>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</si>
  <si>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</si>
  <si>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</si>
  <si>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</si>
  <si>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</si>
  <si>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</si>
  <si>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</si>
  <si>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</si>
  <si>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</si>
  <si>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</si>
  <si>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</si>
  <si>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</si>
  <si>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</si>
  <si>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</si>
  <si>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</si>
  <si>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</si>
  <si>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</si>
  <si>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</si>
  <si>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</si>
  <si>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</si>
  <si>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</si>
  <si>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</si>
  <si>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</si>
  <si>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</si>
  <si>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</si>
  <si>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</si>
  <si>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</si>
  <si>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</si>
  <si>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</si>
  <si>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</si>
  <si>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</si>
  <si>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</si>
  <si>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</si>
  <si>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</si>
  <si>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</si>
  <si>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</si>
  <si>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</si>
  <si>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</si>
  <si>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</si>
  <si>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</si>
  <si>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</si>
  <si>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</si>
  <si>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</si>
  <si>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</si>
  <si>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</si>
  <si>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</si>
  <si>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</si>
  <si>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</si>
  <si>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</si>
  <si>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</si>
  <si>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</si>
  <si>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</si>
  <si>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</si>
  <si>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</si>
  <si>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</si>
  <si>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</si>
  <si>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</si>
  <si>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</si>
  <si>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</si>
  <si>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</si>
  <si>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</si>
  <si>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</si>
  <si>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</si>
  <si>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</si>
  <si>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</si>
  <si>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</si>
  <si>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</si>
  <si>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</si>
  <si>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</si>
  <si>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</si>
  <si>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</si>
  <si>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</si>
  <si>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</si>
  <si>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</si>
  <si>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</si>
  <si>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</si>
  <si>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</si>
  <si>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</si>
  <si>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</si>
  <si>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</si>
  <si>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</si>
  <si>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</si>
  <si>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</si>
  <si>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</si>
  <si>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</si>
  <si>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</si>
  <si>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</si>
  <si>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</si>
  <si>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</si>
  <si>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</si>
  <si>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</si>
  <si>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</si>
  <si>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</si>
  <si>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</si>
  <si>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</si>
  <si>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</si>
  <si>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</si>
  <si>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</si>
  <si>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</si>
  <si>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</si>
  <si>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</si>
  <si>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</si>
  <si>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</si>
  <si>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</si>
  <si>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</si>
  <si>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</si>
  <si>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</si>
  <si>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</si>
  <si>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</si>
  <si>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</si>
  <si>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</si>
  <si>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</si>
  <si>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</si>
  <si>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</si>
  <si>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</si>
  <si>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</si>
  <si>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</si>
  <si>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</si>
  <si>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</si>
  <si>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</si>
  <si>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</si>
  <si>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</si>
  <si>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</si>
  <si>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</si>
  <si>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</si>
  <si>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</si>
  <si>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</si>
  <si>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</si>
  <si>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</si>
  <si>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</si>
  <si>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</si>
  <si>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</si>
  <si>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</si>
  <si>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</si>
  <si>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</si>
  <si>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</si>
  <si>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</si>
  <si>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</si>
  <si>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</si>
  <si>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</si>
  <si>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</si>
  <si>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</si>
  <si>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</si>
  <si>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</si>
  <si>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</si>
  <si>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</si>
  <si>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</si>
  <si>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</si>
  <si>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</si>
  <si>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</si>
  <si>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</si>
  <si>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</si>
  <si>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</si>
  <si>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</si>
  <si>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</si>
  <si>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</si>
  <si>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</si>
  <si>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</si>
  <si>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</si>
  <si>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</si>
  <si>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</si>
  <si>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</si>
  <si>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</si>
  <si>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</si>
  <si>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</si>
  <si>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</si>
  <si>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</si>
  <si>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</si>
  <si>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</si>
  <si>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</si>
  <si>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</si>
  <si>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</si>
  <si>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</si>
  <si>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</si>
  <si>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</si>
  <si>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</si>
  <si>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</si>
  <si>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</si>
  <si>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</si>
  <si>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</si>
  <si>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</si>
  <si>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</si>
  <si>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</si>
  <si>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</si>
  <si>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</si>
  <si>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</si>
  <si>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</si>
  <si>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</si>
  <si>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</si>
  <si>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</si>
  <si>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</si>
  <si>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</si>
  <si>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</si>
  <si>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</si>
  <si>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</si>
  <si>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</si>
  <si>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</si>
  <si>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</si>
  <si>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</si>
  <si>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</si>
  <si>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</si>
  <si>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</si>
  <si>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</si>
  <si>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</si>
  <si>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</si>
  <si>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</si>
  <si>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</si>
  <si>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</si>
  <si>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</si>
  <si>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</si>
  <si>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</si>
  <si>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</si>
  <si>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</si>
  <si>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</si>
  <si>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</si>
  <si>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</si>
  <si>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</si>
  <si>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</si>
  <si>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</si>
  <si>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</si>
  <si>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</si>
  <si>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</si>
  <si>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</si>
  <si>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</si>
  <si>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</si>
  <si>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</si>
  <si>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</si>
  <si>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</si>
  <si>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</si>
  <si>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</si>
  <si>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</si>
  <si>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</si>
  <si>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</si>
  <si>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</si>
  <si>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</si>
  <si>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</si>
  <si>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</si>
  <si>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</si>
  <si>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</si>
  <si>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</si>
  <si>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</si>
  <si>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</si>
  <si>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</si>
  <si>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</si>
  <si>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</si>
  <si>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</si>
  <si>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</si>
  <si>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</si>
  <si>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</si>
  <si>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</si>
  <si>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</si>
  <si>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</si>
  <si>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</si>
  <si>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</si>
  <si>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</si>
  <si>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</si>
  <si>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</si>
  <si>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</si>
  <si>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</si>
  <si>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</si>
  <si>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</si>
  <si>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</si>
  <si>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</si>
  <si>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</si>
  <si>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</si>
  <si>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</si>
  <si>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</si>
  <si>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</si>
  <si>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</si>
  <si>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</si>
  <si>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</si>
  <si>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</si>
  <si>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</si>
  <si>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</si>
  <si>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</si>
  <si>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</si>
  <si>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</si>
  <si>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</si>
  <si>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</si>
  <si>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</si>
  <si>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</si>
  <si>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</si>
  <si>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</si>
  <si>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</si>
  <si>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</si>
  <si>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</si>
  <si>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</si>
  <si>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</si>
  <si>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</si>
  <si>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</si>
  <si>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</si>
  <si>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</si>
  <si>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</si>
  <si>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</si>
  <si>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</si>
  <si>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</si>
  <si>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</si>
  <si>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</si>
  <si>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</si>
  <si>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</si>
  <si>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</si>
  <si>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</si>
  <si>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</si>
  <si>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</si>
  <si>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</si>
  <si>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</si>
  <si>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</si>
  <si>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</si>
  <si>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</si>
  <si>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</si>
  <si>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</si>
  <si>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</si>
  <si>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</si>
  <si>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</si>
  <si>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</si>
  <si>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</si>
  <si>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</si>
  <si>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</si>
  <si>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</si>
  <si>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</si>
  <si>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</si>
  <si>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</si>
  <si>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</si>
  <si>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</si>
  <si>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</si>
  <si>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</si>
  <si>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</si>
  <si>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</si>
  <si>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</si>
  <si>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</si>
  <si>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</si>
  <si>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</si>
  <si>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</si>
  <si>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</si>
  <si>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</si>
  <si>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</si>
  <si>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</si>
  <si>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</si>
  <si>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</si>
  <si>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</si>
  <si>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</si>
  <si>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</si>
  <si>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</si>
  <si>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</si>
  <si>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</si>
  <si>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</si>
  <si>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</si>
  <si>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</si>
  <si>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</si>
  <si>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</si>
  <si>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</si>
  <si>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</si>
  <si>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</si>
  <si>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</si>
  <si>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</si>
  <si>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</si>
  <si>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</si>
  <si>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</si>
  <si>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</si>
  <si>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</si>
  <si>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</si>
  <si>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</si>
  <si>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</si>
  <si>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</si>
  <si>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</si>
  <si>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</si>
  <si>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</si>
  <si>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</si>
  <si>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</si>
  <si>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</si>
  <si>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</si>
  <si>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</si>
  <si>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</si>
  <si>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</si>
  <si>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</si>
  <si>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</si>
  <si>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</si>
  <si>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</si>
  <si>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</si>
  <si>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</si>
  <si>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</si>
  <si>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</si>
  <si>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</si>
  <si>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</si>
  <si>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</si>
  <si>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</si>
  <si>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</si>
  <si>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</si>
  <si>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</si>
  <si>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</si>
  <si>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</si>
  <si>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</si>
  <si>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</si>
  <si>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</si>
  <si>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</si>
  <si>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</si>
  <si>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</si>
  <si>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</si>
  <si>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</si>
  <si>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</si>
  <si>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</si>
  <si>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</si>
  <si>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</si>
  <si>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</si>
  <si>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</si>
  <si>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</si>
  <si>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</si>
  <si>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</si>
  <si>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</si>
  <si>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</si>
  <si>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</si>
  <si>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</si>
  <si>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</si>
  <si>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</si>
  <si>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</si>
  <si>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</si>
  <si>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</si>
  <si>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</si>
  <si>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</si>
  <si>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</si>
  <si>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</si>
  <si>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</si>
  <si>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</si>
  <si>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</si>
  <si>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</si>
  <si>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</si>
  <si>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</si>
  <si>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</si>
  <si>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</si>
  <si>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</si>
  <si>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</si>
  <si>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</si>
  <si>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</si>
  <si>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</si>
  <si>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</si>
  <si>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</si>
  <si>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</si>
  <si>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</si>
  <si>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</si>
  <si>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</si>
  <si>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</si>
  <si>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</si>
  <si>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</si>
  <si>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</si>
  <si>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</si>
  <si>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</si>
  <si>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</si>
  <si>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</si>
  <si>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</si>
  <si>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</si>
  <si>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</si>
  <si>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</si>
  <si>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</si>
  <si>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</si>
  <si>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</si>
  <si>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</si>
  <si>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</si>
  <si>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</si>
  <si>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</si>
  <si>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</si>
  <si>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</si>
  <si>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</si>
  <si>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</si>
  <si>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</si>
  <si>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</si>
  <si>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</si>
  <si>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</si>
  <si>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</si>
  <si>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</si>
  <si>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</si>
  <si>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</si>
  <si>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</si>
  <si>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</si>
  <si>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</si>
  <si>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</si>
  <si>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</si>
  <si>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</si>
  <si>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</si>
  <si>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</si>
  <si>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</si>
  <si>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</si>
  <si>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</si>
  <si>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</si>
  <si>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</si>
  <si>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</si>
  <si>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</si>
  <si>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</si>
  <si>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</si>
  <si>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</si>
  <si>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</si>
  <si>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</si>
  <si>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</si>
  <si>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</si>
  <si>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</si>
  <si>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</si>
  <si>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</si>
  <si>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</si>
  <si>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</si>
  <si>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</si>
  <si>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</si>
  <si>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</si>
  <si>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</si>
  <si>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</si>
  <si>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</si>
  <si>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</si>
  <si>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</si>
  <si>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</si>
  <si>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</si>
  <si>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</si>
  <si>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</si>
  <si>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</si>
  <si>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</si>
  <si>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</si>
  <si>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</si>
  <si>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</si>
  <si>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</si>
  <si>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</si>
  <si>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</si>
  <si>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</si>
  <si>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</si>
  <si>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</si>
  <si>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</si>
  <si>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</si>
  <si>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</si>
  <si>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</si>
  <si>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</si>
  <si>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</si>
  <si>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</si>
  <si>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</si>
  <si>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</si>
  <si>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</si>
  <si>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</si>
  <si>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</si>
  <si>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</si>
  <si>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</si>
  <si>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</si>
  <si>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</si>
  <si>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</si>
  <si>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</si>
  <si>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</si>
  <si>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</si>
  <si>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</si>
  <si>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</si>
  <si>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</si>
  <si>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</si>
  <si>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</si>
  <si>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</si>
  <si>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</si>
  <si>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</si>
  <si>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</si>
  <si>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</si>
  <si>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</si>
  <si>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</si>
  <si>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</si>
  <si>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</si>
  <si>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</si>
  <si>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</si>
  <si>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</si>
  <si>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</si>
  <si>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</si>
  <si>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</si>
  <si>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</si>
  <si>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</si>
  <si>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</si>
  <si>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</si>
  <si>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</si>
  <si>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</si>
  <si>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</si>
  <si>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</si>
  <si>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</si>
  <si>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</si>
  <si>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</si>
  <si>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</si>
  <si>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</si>
  <si>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</si>
  <si>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</si>
  <si>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</si>
  <si>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</si>
  <si>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</si>
  <si>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</si>
  <si>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</si>
  <si>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</si>
  <si>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</si>
  <si>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</si>
  <si>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</si>
  <si>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</si>
  <si>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</si>
  <si>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</si>
  <si>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</si>
  <si>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</si>
  <si>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</si>
  <si>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</si>
  <si>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</si>
  <si>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</si>
  <si>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</si>
  <si>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</si>
  <si>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</si>
  <si>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</si>
  <si>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</si>
  <si>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</si>
  <si>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</si>
  <si>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</si>
  <si>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</si>
  <si>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</si>
  <si>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</si>
  <si>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</si>
  <si>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</si>
  <si>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</si>
  <si>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</si>
  <si>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</si>
  <si>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</si>
  <si>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</si>
  <si>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</si>
  <si>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</si>
  <si>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</si>
  <si>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</si>
  <si>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</si>
  <si>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</si>
  <si>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</si>
  <si>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</si>
  <si>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</si>
  <si>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</si>
  <si>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</si>
  <si>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</si>
  <si>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</si>
  <si>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</si>
  <si>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</si>
  <si>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</si>
  <si>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</si>
  <si>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</si>
  <si>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</si>
  <si>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</si>
  <si>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</si>
  <si>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</si>
  <si>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</si>
  <si>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</si>
  <si>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</si>
  <si>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</si>
  <si>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</si>
  <si>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</si>
  <si>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</si>
  <si>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</si>
  <si>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</si>
  <si>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</si>
  <si>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</si>
  <si>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</si>
  <si>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</si>
  <si>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</si>
  <si>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</si>
  <si>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</si>
  <si>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</si>
  <si>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</si>
  <si>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</si>
  <si>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</si>
  <si>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</si>
  <si>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</si>
  <si>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</si>
  <si>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</si>
  <si>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</si>
  <si>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</si>
  <si>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</si>
  <si>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</si>
  <si>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</si>
  <si>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</si>
  <si>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</si>
  <si>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</si>
  <si>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</si>
  <si>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</si>
  <si>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</si>
  <si>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</si>
  <si>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</si>
  <si>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</si>
  <si>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</si>
  <si>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</si>
  <si>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</si>
  <si>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</si>
  <si>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</si>
  <si>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</si>
  <si>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</si>
  <si>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</si>
  <si>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</si>
  <si>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</si>
  <si>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</si>
  <si>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</si>
  <si>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</si>
  <si>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</si>
  <si>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</si>
  <si>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</si>
  <si>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</si>
  <si>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</si>
  <si>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</si>
  <si>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</si>
  <si>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</si>
  <si>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</si>
  <si>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</si>
  <si>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</si>
  <si>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</si>
  <si>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</si>
  <si>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</si>
  <si>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</si>
  <si>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</si>
  <si>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</si>
  <si>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</si>
  <si>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</si>
  <si>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</si>
  <si>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</si>
  <si>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</si>
  <si>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</si>
  <si>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</si>
  <si>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</si>
  <si>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</si>
  <si>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</si>
  <si>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</si>
  <si>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</si>
  <si>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</si>
  <si>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</si>
  <si>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</si>
  <si>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</si>
  <si>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</si>
  <si>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</si>
  <si>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</si>
  <si>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</si>
  <si>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</si>
  <si>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</si>
  <si>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</si>
  <si>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</si>
  <si>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</si>
  <si>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</si>
  <si>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</si>
  <si>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</si>
  <si>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</si>
  <si>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</si>
  <si>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</si>
  <si>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</si>
  <si>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</si>
  <si>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</si>
  <si>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</si>
  <si>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</si>
  <si>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</si>
  <si>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</si>
  <si>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</si>
  <si>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</si>
  <si>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</si>
  <si>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</si>
  <si>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</si>
  <si>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</si>
  <si>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</si>
  <si>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</si>
  <si>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</si>
  <si>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</si>
  <si>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</si>
  <si>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</si>
  <si>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</si>
  <si>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</si>
  <si>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</si>
  <si>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</si>
  <si>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</si>
  <si>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</si>
  <si>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</si>
  <si>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</si>
  <si>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</si>
  <si>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</si>
  <si>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</si>
  <si>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</si>
  <si>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</si>
  <si>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</si>
  <si>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</si>
  <si>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</si>
  <si>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</si>
  <si>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</si>
  <si>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</si>
  <si>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</si>
  <si>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</si>
  <si>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</si>
  <si>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</si>
  <si>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</si>
  <si>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</si>
  <si>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</si>
  <si>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</si>
  <si>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</si>
  <si>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</si>
  <si>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</si>
  <si>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</si>
  <si>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</si>
  <si>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</si>
  <si>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</si>
  <si>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</si>
  <si>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</si>
  <si>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</si>
  <si>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</si>
  <si>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</si>
  <si>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</si>
  <si>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</si>
  <si>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</si>
  <si>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</si>
  <si>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</si>
  <si>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</si>
  <si>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</si>
  <si>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</si>
  <si>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</si>
  <si>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</si>
  <si>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</si>
  <si>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</si>
  <si>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</si>
  <si>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</si>
  <si>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</si>
  <si>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</si>
  <si>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</si>
  <si>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</si>
  <si>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</si>
  <si>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</si>
  <si>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</si>
  <si>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</si>
  <si>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</si>
  <si>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</si>
  <si>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</si>
  <si>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</si>
  <si>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</si>
  <si>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</si>
  <si>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</si>
  <si>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</si>
  <si>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</si>
  <si>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</si>
  <si>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</si>
  <si>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</si>
  <si>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</si>
  <si>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</si>
  <si>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</si>
  <si>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</si>
  <si>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</si>
  <si>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</si>
  <si>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</si>
  <si>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</si>
  <si>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</si>
  <si>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</si>
  <si>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</si>
  <si>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</si>
  <si>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</si>
  <si>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</si>
  <si>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</si>
  <si>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</si>
  <si>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</si>
  <si>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</si>
  <si>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</si>
  <si>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</si>
  <si>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</si>
  <si>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</si>
  <si>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</si>
  <si>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</si>
  <si>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</si>
  <si>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</si>
  <si>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</si>
  <si>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</si>
  <si>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</si>
  <si>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</si>
  <si>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</si>
  <si>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</si>
  <si>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</si>
  <si>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</si>
  <si>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</si>
  <si>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</si>
  <si>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</si>
  <si>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</si>
  <si>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</si>
  <si>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</si>
  <si>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</si>
  <si>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</si>
  <si>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</si>
  <si>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</si>
  <si>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</si>
  <si>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</si>
  <si>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</si>
  <si>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</si>
  <si>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</si>
  <si>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</si>
  <si>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</si>
  <si>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</si>
  <si>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</si>
  <si>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</si>
  <si>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</si>
  <si>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</si>
  <si>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</si>
  <si>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</si>
  <si>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</si>
  <si>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</si>
  <si>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</si>
  <si>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</si>
  <si>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</si>
  <si>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</si>
  <si>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</si>
  <si>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</si>
  <si>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</si>
  <si>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</si>
  <si>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</si>
  <si>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</si>
  <si>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</si>
  <si>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</si>
  <si>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</si>
  <si>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</si>
  <si>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</si>
  <si>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</si>
  <si>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</si>
  <si>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</si>
  <si>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</si>
  <si>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</si>
  <si>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</si>
  <si>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</si>
  <si>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</si>
  <si>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</si>
  <si>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</si>
  <si>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</si>
  <si>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</si>
  <si>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</si>
  <si>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</si>
  <si>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</si>
  <si>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</si>
  <si>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</si>
  <si>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</si>
  <si>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</si>
  <si>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</si>
  <si>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</si>
  <si>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</si>
  <si>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</si>
  <si>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</si>
  <si>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</si>
  <si>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</si>
  <si>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</si>
  <si>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</si>
  <si>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</si>
  <si>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</si>
  <si>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</si>
  <si>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</si>
  <si>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</si>
  <si>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</si>
  <si>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</si>
  <si>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</si>
  <si>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</si>
  <si>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</si>
  <si>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</si>
  <si>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</si>
  <si>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</si>
  <si>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</si>
  <si>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</si>
  <si>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</si>
  <si>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</si>
  <si>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</si>
  <si>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</si>
  <si>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</si>
  <si>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</si>
  <si>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</si>
  <si>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</si>
  <si>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</si>
  <si>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</si>
  <si>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</si>
  <si>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</si>
  <si>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</si>
  <si>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</si>
  <si>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</si>
  <si>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</si>
  <si>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</si>
  <si>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</si>
  <si>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</si>
  <si>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</si>
  <si>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</si>
  <si>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</si>
  <si>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</si>
  <si>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</si>
  <si>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</si>
  <si>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</si>
  <si>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</si>
  <si>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</si>
  <si>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</si>
  <si>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</si>
  <si>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</si>
  <si>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</si>
  <si>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</si>
  <si>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</si>
  <si>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</si>
  <si>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</si>
  <si>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</si>
  <si>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</si>
  <si>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</si>
  <si>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</si>
  <si>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</si>
  <si>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</si>
  <si>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</si>
  <si>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</si>
  <si>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</si>
  <si>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</si>
  <si>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</si>
  <si>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</si>
  <si>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</si>
  <si>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</si>
  <si>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</si>
  <si>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</si>
  <si>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</si>
  <si>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</si>
  <si>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</si>
  <si>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</si>
  <si>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</si>
  <si>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</si>
  <si>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</si>
  <si>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</si>
  <si>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</si>
  <si>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</si>
  <si>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</si>
  <si>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</si>
  <si>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</si>
  <si>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</si>
  <si>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</si>
  <si>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</si>
  <si>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</si>
  <si>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</si>
  <si>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</si>
  <si>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</si>
  <si>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</si>
  <si>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</si>
  <si>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</si>
  <si>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</si>
  <si>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</si>
  <si>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</si>
  <si>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</si>
  <si>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</si>
  <si>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</si>
  <si>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</si>
  <si>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</si>
  <si>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</si>
  <si>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</si>
  <si>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</si>
  <si>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</si>
  <si>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</si>
  <si>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</si>
  <si>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</si>
  <si>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</si>
  <si>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</si>
  <si>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</si>
  <si>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</si>
  <si>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</si>
  <si>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</si>
  <si>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</si>
  <si>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</si>
  <si>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</si>
  <si>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</si>
  <si>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</si>
  <si>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</si>
  <si>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</si>
  <si>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</si>
  <si>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</si>
  <si>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</si>
  <si>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</si>
  <si>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</si>
  <si>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</si>
  <si>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</si>
  <si>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</si>
  <si>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</si>
  <si>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</si>
  <si>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</si>
  <si>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</si>
  <si>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</si>
  <si>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</si>
  <si>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</si>
  <si>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</si>
  <si>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</si>
  <si>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</si>
  <si>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</si>
  <si>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</si>
  <si>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</si>
  <si>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</si>
  <si>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</si>
  <si>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</si>
  <si>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</si>
  <si>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</si>
  <si>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</si>
  <si>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</si>
  <si>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</si>
  <si>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</si>
  <si>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</si>
  <si>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</si>
  <si>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</si>
  <si>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</si>
  <si>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</si>
  <si>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</si>
  <si>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</si>
  <si>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</si>
  <si>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</si>
  <si>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</si>
  <si>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</si>
  <si>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</si>
  <si>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</si>
  <si>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</si>
  <si>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</si>
  <si>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</si>
  <si>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</si>
  <si>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</si>
  <si>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</si>
  <si>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</si>
  <si>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</si>
  <si>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</si>
  <si>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</si>
  <si>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</si>
  <si>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</si>
  <si>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</si>
  <si>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</si>
  <si>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</si>
  <si>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</si>
  <si>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</si>
  <si>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</si>
  <si>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</si>
  <si>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</si>
  <si>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</si>
  <si>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</si>
  <si>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</si>
  <si>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</si>
  <si>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</si>
  <si>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</si>
  <si>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</si>
  <si>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</si>
  <si>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</si>
  <si>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</si>
  <si>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</si>
  <si>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</si>
  <si>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</si>
  <si>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</si>
  <si>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</si>
  <si>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</si>
  <si>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</si>
  <si>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</si>
  <si>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</si>
  <si>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</si>
  <si>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</si>
  <si>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</si>
  <si>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</si>
  <si>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</si>
  <si>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</si>
  <si>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</si>
  <si>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</si>
  <si>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</si>
  <si>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</si>
  <si>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</si>
  <si>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</si>
  <si>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</si>
  <si>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</si>
  <si>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</si>
  <si>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</si>
  <si>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</si>
  <si>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</si>
  <si>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</si>
  <si>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</si>
  <si>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</si>
  <si>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</si>
  <si>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</si>
  <si>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</si>
  <si>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</si>
  <si>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</si>
  <si>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</si>
  <si>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</si>
  <si>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</si>
  <si>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</si>
  <si>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</si>
  <si>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</si>
  <si>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</si>
  <si>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</si>
  <si>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</si>
  <si>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</si>
  <si>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</si>
  <si>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</si>
  <si>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</si>
  <si>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</si>
  <si>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</si>
  <si>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</si>
  <si>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</si>
  <si>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</si>
  <si>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</si>
  <si>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</si>
  <si>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</si>
  <si>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</si>
  <si>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</si>
  <si>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</si>
  <si>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</si>
  <si>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</si>
  <si>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</si>
  <si>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</si>
  <si>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</si>
  <si>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</si>
  <si>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</si>
  <si>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</si>
  <si>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</si>
  <si>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</si>
  <si>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</si>
  <si>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</si>
  <si>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</si>
  <si>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</si>
  <si>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</si>
  <si>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</si>
  <si>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</si>
  <si>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</si>
  <si>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</si>
  <si>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</si>
  <si>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</si>
  <si>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</si>
  <si>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</si>
  <si>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</si>
  <si>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</si>
  <si>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</si>
  <si>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</si>
  <si>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</si>
  <si>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</si>
  <si>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</si>
  <si>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</si>
  <si>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</si>
  <si>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</si>
  <si>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</si>
  <si>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</si>
  <si>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</si>
  <si>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</si>
  <si>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</si>
  <si>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</si>
  <si>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</si>
  <si>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</si>
  <si>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</si>
  <si>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</si>
  <si>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</si>
  <si>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</si>
  <si>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</si>
  <si>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</si>
  <si>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</si>
  <si>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</si>
  <si>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</si>
  <si>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</si>
  <si>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</si>
  <si>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</si>
  <si>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</si>
  <si>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</si>
  <si>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</si>
  <si>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</si>
  <si>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</si>
  <si>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</si>
  <si>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</si>
  <si>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</si>
  <si>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</si>
  <si>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</si>
  <si>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</si>
  <si>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</si>
  <si>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</si>
  <si>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</si>
  <si>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</si>
  <si>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</si>
  <si>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</si>
  <si>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</si>
  <si>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</si>
  <si>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</si>
  <si>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</si>
  <si>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</si>
  <si>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</si>
  <si>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</si>
  <si>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</si>
  <si>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</si>
  <si>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</si>
  <si>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</si>
  <si>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</si>
  <si>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</si>
  <si>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</si>
  <si>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</si>
  <si>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</si>
  <si>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</si>
  <si>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</si>
  <si>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</si>
  <si>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</si>
  <si>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</si>
  <si>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</si>
  <si>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</si>
  <si>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</si>
  <si>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</si>
  <si>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</si>
  <si>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</si>
  <si>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</si>
  <si>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</si>
  <si>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</si>
  <si>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</si>
  <si>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</si>
  <si>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</si>
  <si>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</si>
  <si>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</si>
  <si>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</si>
  <si>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</si>
  <si>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</si>
  <si>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</si>
  <si>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</si>
  <si>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</si>
  <si>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</si>
  <si>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</si>
  <si>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</si>
  <si>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</si>
  <si>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</si>
  <si>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</si>
  <si>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</si>
  <si>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</si>
  <si>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</si>
  <si>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</si>
  <si>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</si>
  <si>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</si>
  <si>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</si>
  <si>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</si>
  <si>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</si>
  <si>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</si>
  <si>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</si>
  <si>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</si>
  <si>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</si>
  <si>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</si>
  <si>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</si>
  <si>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</si>
  <si>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</si>
  <si>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</si>
  <si>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</si>
  <si>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</si>
  <si>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</si>
  <si>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</si>
  <si>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</si>
  <si>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</si>
  <si>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</si>
  <si>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</si>
  <si>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</si>
  <si>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</si>
  <si>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</si>
  <si>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</si>
  <si>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</si>
  <si>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</si>
  <si>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</si>
  <si>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</si>
  <si>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</si>
  <si>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</si>
  <si>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</si>
  <si>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</si>
  <si>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</si>
  <si>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</si>
  <si>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</si>
  <si>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</si>
  <si>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</si>
  <si>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</si>
  <si>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</si>
  <si>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</si>
  <si>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</si>
  <si>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</si>
  <si>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</si>
  <si>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</si>
  <si>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</si>
  <si>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</si>
  <si>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</si>
  <si>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</si>
  <si>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</si>
  <si>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</si>
  <si>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</si>
  <si>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</si>
  <si>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</si>
  <si>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</si>
  <si>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</si>
  <si>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</si>
  <si>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</si>
  <si>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</si>
  <si>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</si>
  <si>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</si>
  <si>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</si>
  <si>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</si>
  <si>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</si>
  <si>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</si>
  <si>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</si>
  <si>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</si>
  <si>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</si>
  <si>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</si>
  <si>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</si>
  <si>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</si>
  <si>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</si>
  <si>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</si>
  <si>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</si>
  <si>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</si>
  <si>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</si>
  <si>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</si>
  <si>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</si>
  <si>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</si>
  <si>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</si>
  <si>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</si>
  <si>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</si>
  <si>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</si>
  <si>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</si>
  <si>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</si>
  <si>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</si>
  <si>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</si>
  <si>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</si>
  <si>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</si>
  <si>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</si>
  <si>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</si>
  <si>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</si>
  <si>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</si>
  <si>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</si>
  <si>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</si>
  <si>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</si>
  <si>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</si>
  <si>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</si>
  <si>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</si>
  <si>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</si>
  <si>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</si>
  <si>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</si>
  <si>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</si>
  <si>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</si>
  <si>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</si>
  <si>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</si>
  <si>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</si>
  <si>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</si>
  <si>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</si>
  <si>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</si>
  <si>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</si>
  <si>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</si>
  <si>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</si>
  <si>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</si>
  <si>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</si>
  <si>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</si>
  <si>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</si>
  <si>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</si>
  <si>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</si>
  <si>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</si>
  <si>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</si>
  <si>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</si>
  <si>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</si>
  <si>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</si>
  <si>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</si>
  <si>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</si>
  <si>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</si>
  <si>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</si>
  <si>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</si>
  <si>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</si>
  <si>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</si>
  <si>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</si>
  <si>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</si>
  <si>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</si>
  <si>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</si>
  <si>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</si>
  <si>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</si>
  <si>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</si>
  <si>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</si>
  <si>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</si>
  <si>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</si>
  <si>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</si>
  <si>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</si>
  <si>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</si>
  <si>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</si>
  <si>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</si>
  <si>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</si>
  <si>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</si>
  <si>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</si>
  <si>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</si>
  <si>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</si>
  <si>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</si>
  <si>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</si>
  <si>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</si>
  <si>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</si>
  <si>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</si>
  <si>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</si>
  <si>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</si>
  <si>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</si>
  <si>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</si>
  <si>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</si>
  <si>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</si>
  <si>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</si>
  <si>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</si>
  <si>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</si>
  <si>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</si>
  <si>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</si>
  <si>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</si>
  <si>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</si>
  <si>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</si>
  <si>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</si>
  <si>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</si>
  <si>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</si>
  <si>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</si>
  <si>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</si>
  <si>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</si>
  <si>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</si>
  <si>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</si>
  <si>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</si>
  <si>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</si>
  <si>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</si>
  <si>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</si>
  <si>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</si>
  <si>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</si>
  <si>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</si>
  <si>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</si>
  <si>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</si>
  <si>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</si>
  <si>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</si>
  <si>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</si>
  <si>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</si>
  <si>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</si>
  <si>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</si>
  <si>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</si>
  <si>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</si>
  <si>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</si>
  <si>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</si>
  <si>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</si>
  <si>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</si>
  <si>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</si>
  <si>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</si>
  <si>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</si>
  <si>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</si>
  <si>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</si>
  <si>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</si>
  <si>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</si>
  <si>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</si>
  <si>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</si>
  <si>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</si>
  <si>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</si>
  <si>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</si>
  <si>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</si>
  <si>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</si>
  <si>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</si>
  <si>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</si>
  <si>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</si>
  <si>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</si>
  <si>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</si>
  <si>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</si>
  <si>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</si>
  <si>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</si>
  <si>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</si>
  <si>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</si>
  <si>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</si>
  <si>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</si>
  <si>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</si>
  <si>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</si>
  <si>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</si>
  <si>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</si>
  <si>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</si>
  <si>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</si>
  <si>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</si>
  <si>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</si>
  <si>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</si>
  <si>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</si>
  <si>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</si>
  <si>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</si>
  <si>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</si>
  <si>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</si>
  <si>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</si>
  <si>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</si>
  <si>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</si>
  <si>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</si>
  <si>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</si>
  <si>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</si>
  <si>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</si>
  <si>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</si>
  <si>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</si>
  <si>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</si>
  <si>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</si>
  <si>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</si>
  <si>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</si>
  <si>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</si>
  <si>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</si>
  <si>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</si>
  <si>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</si>
  <si>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</si>
  <si>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</si>
  <si>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</si>
  <si>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</si>
  <si>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</si>
  <si>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</si>
  <si>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</si>
  <si>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</si>
  <si>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</si>
  <si>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</si>
  <si>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</si>
  <si>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</si>
  <si>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</si>
  <si>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</si>
  <si>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</si>
  <si>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</si>
  <si>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</si>
  <si>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</si>
  <si>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</si>
  <si>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</si>
  <si>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</si>
  <si>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</si>
  <si>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</si>
  <si>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</si>
  <si>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</si>
  <si>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</si>
  <si>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</si>
  <si>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</si>
  <si>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</si>
  <si>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</si>
  <si>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</si>
  <si>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</si>
  <si>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</si>
  <si>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</si>
  <si>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</si>
  <si>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</si>
  <si>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</si>
  <si>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</si>
  <si>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</si>
  <si>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</si>
  <si>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</si>
  <si>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</si>
  <si>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</si>
  <si>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</si>
  <si>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</si>
  <si>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</si>
  <si>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</si>
  <si>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</si>
  <si>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</si>
  <si>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</si>
  <si>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</si>
  <si>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</si>
  <si>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</si>
  <si>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</si>
  <si>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</si>
  <si>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</si>
  <si>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</si>
  <si>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</si>
  <si>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</si>
  <si>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</si>
  <si>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</si>
  <si>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</si>
  <si>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</si>
  <si>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</si>
  <si>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</si>
  <si>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</si>
  <si>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</si>
  <si>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</si>
  <si>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</si>
  <si>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</si>
  <si>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</si>
  <si>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</si>
  <si>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</si>
  <si>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</si>
  <si>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</si>
  <si>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</si>
  <si>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</si>
  <si>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</si>
  <si>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</si>
  <si>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</si>
  <si>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</si>
  <si>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</si>
  <si>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</si>
  <si>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</si>
  <si>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</si>
  <si>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</si>
  <si>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</si>
  <si>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</si>
  <si>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</si>
  <si>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</si>
  <si>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</si>
  <si>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</si>
  <si>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</si>
  <si>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</si>
  <si>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</si>
  <si>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</si>
  <si>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</si>
  <si>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</si>
  <si>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</si>
  <si>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</si>
  <si>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</si>
  <si>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</si>
  <si>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</si>
  <si>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</si>
  <si>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</si>
  <si>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</si>
  <si>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</si>
  <si>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</si>
  <si>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</si>
  <si>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</si>
  <si>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</si>
  <si>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</si>
  <si>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</si>
  <si>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</si>
  <si>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</si>
  <si>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</si>
  <si>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</si>
  <si>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</si>
  <si>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</si>
  <si>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</si>
  <si>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</si>
  <si>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</si>
  <si>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</si>
  <si>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</si>
  <si>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</si>
  <si>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</si>
  <si>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</si>
  <si>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</si>
  <si>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</si>
  <si>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</si>
  <si>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</si>
  <si>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</si>
  <si>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</si>
  <si>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</si>
  <si>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</si>
  <si>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</si>
  <si>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</si>
  <si>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</si>
  <si>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</si>
  <si>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</si>
  <si>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</si>
  <si>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</si>
  <si>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</si>
  <si>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</si>
  <si>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</si>
  <si>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</si>
  <si>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</si>
  <si>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</si>
  <si>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</si>
  <si>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</si>
  <si>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</si>
  <si>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</si>
  <si>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</si>
  <si>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</si>
  <si>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</si>
  <si>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</si>
  <si>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</si>
  <si>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</si>
  <si>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</si>
  <si>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</si>
  <si>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</si>
  <si>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</si>
  <si>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</si>
  <si>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</si>
  <si>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</si>
  <si>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</si>
  <si>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</si>
  <si>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</si>
  <si>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</si>
  <si>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</si>
  <si>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</si>
  <si>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</si>
  <si>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</si>
  <si>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</si>
  <si>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</si>
  <si>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</si>
  <si>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</si>
  <si>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</si>
  <si>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</si>
  <si>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</si>
  <si>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</si>
  <si>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</si>
  <si>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</si>
  <si>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</si>
  <si>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</si>
  <si>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</si>
  <si>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</si>
  <si>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</si>
  <si>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</si>
  <si>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</si>
  <si>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</si>
  <si>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</si>
  <si>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</si>
  <si>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</si>
  <si>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</si>
  <si>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</si>
  <si>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</si>
  <si>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</si>
  <si>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</si>
  <si>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</si>
  <si>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</si>
  <si>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</si>
  <si>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</si>
  <si>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</si>
  <si>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</si>
  <si>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</si>
  <si>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</si>
  <si>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</si>
  <si>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</si>
  <si>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</si>
  <si>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</si>
  <si>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</si>
  <si>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</si>
  <si>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</si>
  <si>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</si>
  <si>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</si>
  <si>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</si>
  <si>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</si>
  <si>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</si>
  <si>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</si>
  <si>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</si>
  <si>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</si>
  <si>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</si>
  <si>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</si>
  <si>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</si>
  <si>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</si>
  <si>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</si>
  <si>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</si>
  <si>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</si>
  <si>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</si>
  <si>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</si>
  <si>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</si>
  <si>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</si>
  <si>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</si>
  <si>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</si>
  <si>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</si>
  <si>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</si>
  <si>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</si>
  <si>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</si>
  <si>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</si>
  <si>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</si>
  <si>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</si>
  <si>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</si>
  <si>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</si>
  <si>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</si>
  <si>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</si>
  <si>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</si>
  <si>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</si>
  <si>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</si>
  <si>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</si>
  <si>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</si>
  <si>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</si>
  <si>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</si>
  <si>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</si>
  <si>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</si>
  <si>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</si>
  <si>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</si>
  <si>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</si>
  <si>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</si>
  <si>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</si>
  <si>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</si>
  <si>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</si>
  <si>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</si>
  <si>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</si>
  <si>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</si>
  <si>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</si>
  <si>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</si>
  <si>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</si>
  <si>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</si>
  <si>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</si>
  <si>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</si>
  <si>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</si>
  <si>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</si>
  <si>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</si>
  <si>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</si>
  <si>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</si>
  <si>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</si>
  <si>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</si>
  <si>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</si>
  <si>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</si>
  <si>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</si>
  <si>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</si>
  <si>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</si>
  <si>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</si>
  <si>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</si>
  <si>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</si>
  <si>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</si>
  <si>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</si>
  <si>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</si>
  <si>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</si>
  <si>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</si>
  <si>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</si>
  <si>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</si>
  <si>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</si>
  <si>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</si>
  <si>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</si>
  <si>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</si>
  <si>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</si>
  <si>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</si>
  <si>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</si>
  <si>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</si>
  <si>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</si>
  <si>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</si>
  <si>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</si>
  <si>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</si>
  <si>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</si>
  <si>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</si>
  <si>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</si>
  <si>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</si>
  <si>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</si>
  <si>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</si>
  <si>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</si>
  <si>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</si>
  <si>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</si>
  <si>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</si>
  <si>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</si>
  <si>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</si>
  <si>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</si>
  <si>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</si>
  <si>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</si>
  <si>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</si>
  <si>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</si>
  <si>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</si>
  <si>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</si>
  <si>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</si>
  <si>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</si>
  <si>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</si>
  <si>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</si>
  <si>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</si>
  <si>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</si>
  <si>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</si>
  <si>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</si>
  <si>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</si>
  <si>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</si>
  <si>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</si>
  <si>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</si>
  <si>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</si>
  <si>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</si>
  <si>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</si>
  <si>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</si>
  <si>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</si>
  <si>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</si>
  <si>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</si>
  <si>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</si>
  <si>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</si>
  <si>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</si>
  <si>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</si>
  <si>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</si>
  <si>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</si>
  <si>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</si>
  <si>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</si>
  <si>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</si>
  <si>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</si>
  <si>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</si>
  <si>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</si>
  <si>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</si>
  <si>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</si>
  <si>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</si>
  <si>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</si>
  <si>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</si>
  <si>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</si>
  <si>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</si>
  <si>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</si>
  <si>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</si>
  <si>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</si>
  <si>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</si>
  <si>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</si>
  <si>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</si>
  <si>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</si>
  <si>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</si>
  <si>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</si>
  <si>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</si>
  <si>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</si>
  <si>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</si>
  <si>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</si>
  <si>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</si>
  <si>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</si>
  <si>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</si>
  <si>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</si>
  <si>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</si>
  <si>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</si>
  <si>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</si>
  <si>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</si>
  <si>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</si>
  <si>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</si>
  <si>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</si>
  <si>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</si>
  <si>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</si>
  <si>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</si>
  <si>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</si>
  <si>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</si>
  <si>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</si>
  <si>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</si>
  <si>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</si>
  <si>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</si>
  <si>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</si>
  <si>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</si>
  <si>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</si>
  <si>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</si>
  <si>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</si>
  <si>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</si>
  <si>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</si>
  <si>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</si>
  <si>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</si>
  <si>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</si>
  <si>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</si>
  <si>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</si>
  <si>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</si>
  <si>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</si>
  <si>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</si>
  <si>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</si>
  <si>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</si>
  <si>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</si>
  <si>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</si>
  <si>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</si>
  <si>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</si>
  <si>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</si>
  <si>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</si>
  <si>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</si>
  <si>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</si>
  <si>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</si>
  <si>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</si>
  <si>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</si>
  <si>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</si>
  <si>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</si>
  <si>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</si>
  <si>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</si>
  <si>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</si>
  <si>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</si>
  <si>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</si>
  <si>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</si>
  <si>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</si>
  <si>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</si>
  <si>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</si>
  <si>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</si>
  <si>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</si>
  <si>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</si>
  <si>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</si>
  <si>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</si>
  <si>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</si>
  <si>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</si>
  <si>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</si>
  <si>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</si>
  <si>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</si>
  <si>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</si>
  <si>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</si>
  <si>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</si>
  <si>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</si>
  <si>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</si>
  <si>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</si>
  <si>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</si>
  <si>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</si>
  <si>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</si>
  <si>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</si>
  <si>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</si>
  <si>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</si>
  <si>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</si>
  <si>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</si>
  <si>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</si>
  <si>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</si>
  <si>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</si>
  <si>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</si>
  <si>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</si>
  <si>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</si>
  <si>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</si>
  <si>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</si>
  <si>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</si>
  <si>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</si>
  <si>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</si>
  <si>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</si>
  <si>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</si>
  <si>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</si>
  <si>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</si>
  <si>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</si>
  <si>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</si>
  <si>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</si>
  <si>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</si>
  <si>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</si>
  <si>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</si>
  <si>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</si>
  <si>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</si>
  <si>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</si>
  <si>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</si>
  <si>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</si>
  <si>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</si>
  <si>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</si>
  <si>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</si>
  <si>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</si>
  <si>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</si>
  <si>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</si>
  <si>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</si>
  <si>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</si>
  <si>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</si>
  <si>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</si>
  <si>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</si>
  <si>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</si>
  <si>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</si>
  <si>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</si>
  <si>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</si>
  <si>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</si>
  <si>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</si>
  <si>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</si>
  <si>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</si>
  <si>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</si>
  <si>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</si>
  <si>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</si>
  <si>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</si>
  <si>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</si>
  <si>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</si>
  <si>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</si>
  <si>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</si>
  <si>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</si>
  <si>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</si>
  <si>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</si>
  <si>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</si>
  <si>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</si>
  <si>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</si>
  <si>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</si>
  <si>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</si>
  <si>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</si>
  <si>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</si>
  <si>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</si>
  <si>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</si>
  <si>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</si>
  <si>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</si>
  <si>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</si>
  <si>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</si>
  <si>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</si>
  <si>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</si>
  <si>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</si>
  <si>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</si>
  <si>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</si>
  <si>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</si>
  <si>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</si>
  <si>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</si>
  <si>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</si>
  <si>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</si>
  <si>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</si>
  <si>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</si>
  <si>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</si>
  <si>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</si>
  <si>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</si>
  <si>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</si>
  <si>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</si>
  <si>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</si>
  <si>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</si>
  <si>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</si>
  <si>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</si>
  <si>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</si>
  <si>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</si>
  <si>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</si>
  <si>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</si>
  <si>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</si>
  <si>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</si>
  <si>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</si>
  <si>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</si>
  <si>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</si>
  <si>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</si>
  <si>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</si>
  <si>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</si>
  <si>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</si>
  <si>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</si>
  <si>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</si>
  <si>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</si>
  <si>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</si>
  <si>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</si>
  <si>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</si>
  <si>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</si>
  <si>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</si>
  <si>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</si>
  <si>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</si>
  <si>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</si>
  <si>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</si>
  <si>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</si>
  <si>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</si>
  <si>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</si>
  <si>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</si>
  <si>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</si>
  <si>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</si>
  <si>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</si>
  <si>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</si>
  <si>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</si>
  <si>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</si>
  <si>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</si>
  <si>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</si>
  <si>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</si>
  <si>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</si>
  <si>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</si>
  <si>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</si>
  <si>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</si>
  <si>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</si>
  <si>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</si>
  <si>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</si>
  <si>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</si>
  <si>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</si>
  <si>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</si>
  <si>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</si>
  <si>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</si>
  <si>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</si>
  <si>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</si>
  <si>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</si>
  <si>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</si>
  <si>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</si>
  <si>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</si>
  <si>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</si>
  <si>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</si>
  <si>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</si>
  <si>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</si>
  <si>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</si>
  <si>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</si>
  <si>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</si>
  <si>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</si>
  <si>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</si>
  <si>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</si>
  <si>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</si>
  <si>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</si>
  <si>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</si>
  <si>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</si>
  <si>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</si>
  <si>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</si>
  <si>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</si>
  <si>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</si>
  <si>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</si>
  <si>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</si>
  <si>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</si>
  <si>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</si>
  <si>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</si>
  <si>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</si>
  <si>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</si>
  <si>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</si>
  <si>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</si>
  <si>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</si>
  <si>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</si>
  <si>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</si>
  <si>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</si>
  <si>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</si>
  <si>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</si>
  <si>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</si>
  <si>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</si>
  <si>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</si>
  <si>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</si>
  <si>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</si>
  <si>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</si>
  <si>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</si>
  <si>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</si>
  <si>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</si>
  <si>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</si>
  <si>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</si>
  <si>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</si>
  <si>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</si>
  <si>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</si>
  <si>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</si>
  <si>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</si>
  <si>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</si>
  <si>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</si>
  <si>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</si>
  <si>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</si>
  <si>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</si>
  <si>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</si>
  <si>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</si>
  <si>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</si>
  <si>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</si>
  <si>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</si>
  <si>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</si>
  <si>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</si>
  <si>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</si>
  <si>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</si>
  <si>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</si>
  <si>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</si>
  <si>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</si>
  <si>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</si>
  <si>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</si>
  <si>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</si>
  <si>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</si>
  <si>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</si>
  <si>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</si>
  <si>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</si>
  <si>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</si>
  <si>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</si>
  <si>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</si>
  <si>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</si>
  <si>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</si>
  <si>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</si>
  <si>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</si>
  <si>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</si>
  <si>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</si>
  <si>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</si>
  <si>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</si>
  <si>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</si>
  <si>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</si>
  <si>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</si>
  <si>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</si>
  <si>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</si>
  <si>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</si>
  <si>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</si>
  <si>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</si>
  <si>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</si>
  <si>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</si>
  <si>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</si>
  <si>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</si>
  <si>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</si>
  <si>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</si>
  <si>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</si>
  <si>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</si>
  <si>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</si>
  <si>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</si>
  <si>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</si>
  <si>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</si>
  <si>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</si>
  <si>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</si>
  <si>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</si>
  <si>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</si>
  <si>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</si>
  <si>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</si>
  <si>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</si>
  <si>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</si>
  <si>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</si>
  <si>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</si>
  <si>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</si>
  <si>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</si>
  <si>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</si>
  <si>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</si>
  <si>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</si>
  <si>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</si>
  <si>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</si>
  <si>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</si>
  <si>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</si>
  <si>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</si>
  <si>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</si>
  <si>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</si>
  <si>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</si>
  <si>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</si>
  <si>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</si>
  <si>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</si>
  <si>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</si>
  <si>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</si>
  <si>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</si>
  <si>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</si>
  <si>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</si>
  <si>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</si>
  <si>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</si>
  <si>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</si>
  <si>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</si>
  <si>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</si>
  <si>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</si>
  <si>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</si>
  <si>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</si>
  <si>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</si>
  <si>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</si>
  <si>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</si>
  <si>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</si>
  <si>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</si>
  <si>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</si>
  <si>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</si>
  <si>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</si>
  <si>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</si>
  <si>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</si>
  <si>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</si>
  <si>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</si>
  <si>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</si>
  <si>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</si>
  <si>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</si>
  <si>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</si>
  <si>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</si>
  <si>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</si>
  <si>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</si>
  <si>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</si>
  <si>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</si>
  <si>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</si>
  <si>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</si>
  <si>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</si>
  <si>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</si>
  <si>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</si>
  <si>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</si>
  <si>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</si>
  <si>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</si>
  <si>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</si>
  <si>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</si>
  <si>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</si>
  <si>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</si>
  <si>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</si>
  <si>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</si>
  <si>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</si>
  <si>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</si>
  <si>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</si>
  <si>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</si>
  <si>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</si>
  <si>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</si>
  <si>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</si>
  <si>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</si>
  <si>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</si>
  <si>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</si>
  <si>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</si>
  <si>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</si>
  <si>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</si>
  <si>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</si>
  <si>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</si>
  <si>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</si>
  <si>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</si>
  <si>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</si>
  <si>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</si>
  <si>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</si>
  <si>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</si>
  <si>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</si>
  <si>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</si>
  <si>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</si>
  <si>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</si>
  <si>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</si>
  <si>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</si>
  <si>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</si>
  <si>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</si>
  <si>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</si>
  <si>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</si>
  <si>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</si>
  <si>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</si>
  <si>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</si>
  <si>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</si>
  <si>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</si>
  <si>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</si>
  <si>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</si>
  <si>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</si>
  <si>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</si>
  <si>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</si>
  <si>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</si>
  <si>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</si>
  <si>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</si>
  <si>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</si>
  <si>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</si>
  <si>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</si>
  <si>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</si>
  <si>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</si>
  <si>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</si>
  <si>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</si>
  <si>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</si>
  <si>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</si>
  <si>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</si>
  <si>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</si>
  <si>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</si>
  <si>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</si>
  <si>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</si>
  <si>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</si>
  <si>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</si>
  <si>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</si>
  <si>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</si>
  <si>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</si>
  <si>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</si>
  <si>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</si>
  <si>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</si>
  <si>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</si>
  <si>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</si>
  <si>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</si>
  <si>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</si>
  <si>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</si>
  <si>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</si>
  <si>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</si>
  <si>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</si>
  <si>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</si>
  <si>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</si>
  <si>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</si>
  <si>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</si>
  <si>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</si>
  <si>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</si>
  <si>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</si>
  <si>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</si>
  <si>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</si>
  <si>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</si>
  <si>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</si>
  <si>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</si>
  <si>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</si>
  <si>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</si>
  <si>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</si>
  <si>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</si>
  <si>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</si>
  <si>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</si>
  <si>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</si>
  <si>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</si>
  <si>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</si>
  <si>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</si>
  <si>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</si>
  <si>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</si>
  <si>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</si>
  <si>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</si>
  <si>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</si>
  <si>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</si>
  <si>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</si>
  <si>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</si>
  <si>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</si>
  <si>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</si>
  <si>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</si>
  <si>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</si>
  <si>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</si>
  <si>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</si>
  <si>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</si>
  <si>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</si>
  <si>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</si>
  <si>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</si>
  <si>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</si>
  <si>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</si>
  <si>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</si>
  <si>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</si>
  <si>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</si>
  <si>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</si>
  <si>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</si>
  <si>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</si>
  <si>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</si>
  <si>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</si>
  <si>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</si>
  <si>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</si>
  <si>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</si>
  <si>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</si>
  <si>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</si>
  <si>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</si>
  <si>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</si>
  <si>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</si>
  <si>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</si>
  <si>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</si>
  <si>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</si>
  <si>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</si>
  <si>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</si>
  <si>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</si>
  <si>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</si>
  <si>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</si>
  <si>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</si>
  <si>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</si>
  <si>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</si>
  <si>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</si>
  <si>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</si>
  <si>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</si>
  <si>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</si>
  <si>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</si>
  <si>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</si>
  <si>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</si>
  <si>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</si>
  <si>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</si>
  <si>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</si>
  <si>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</si>
  <si>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</si>
  <si>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</si>
  <si>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</si>
  <si>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</si>
  <si>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</si>
  <si>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</si>
  <si>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</si>
  <si>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</si>
  <si>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</si>
  <si>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</si>
  <si>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</si>
  <si>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</si>
  <si>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</si>
  <si>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</si>
  <si>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</si>
  <si>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</si>
  <si>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</si>
  <si>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</si>
  <si>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</si>
  <si>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</si>
  <si>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</si>
  <si>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</si>
  <si>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</si>
  <si>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</si>
  <si>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</si>
  <si>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</si>
  <si>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</si>
  <si>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</si>
  <si>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</si>
  <si>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</si>
  <si>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</si>
  <si>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</si>
  <si>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</si>
  <si>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</si>
  <si>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</si>
  <si>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</si>
  <si>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</si>
  <si>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</si>
  <si>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</si>
  <si>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</si>
  <si>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</si>
  <si>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</si>
  <si>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</si>
  <si>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</si>
  <si>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</si>
  <si>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</si>
  <si>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</si>
  <si>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</si>
  <si>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</si>
  <si>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</si>
  <si>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</si>
  <si>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</si>
  <si>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</si>
  <si>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</si>
  <si>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</si>
  <si>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</si>
  <si>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</si>
  <si>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</si>
  <si>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</si>
  <si>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</si>
  <si>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</si>
  <si>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</si>
  <si>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</si>
  <si>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</si>
  <si>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</si>
  <si>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</si>
  <si>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</si>
  <si>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</si>
  <si>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</si>
  <si>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</si>
  <si>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</si>
  <si>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</si>
  <si>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</si>
  <si>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</si>
  <si>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</si>
  <si>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</si>
  <si>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</si>
  <si>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</si>
  <si>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</si>
  <si>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</si>
  <si>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</si>
  <si>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</si>
  <si>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</si>
  <si>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</si>
  <si>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</si>
  <si>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</si>
  <si>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</si>
  <si>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</si>
  <si>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</si>
  <si>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</si>
  <si>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</si>
  <si>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</si>
  <si>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</si>
  <si>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</si>
  <si>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</si>
  <si>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</si>
  <si>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</si>
  <si>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</si>
  <si>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</si>
  <si>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</si>
  <si>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</si>
  <si>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</si>
  <si>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</si>
  <si>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</si>
  <si>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</si>
  <si>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</si>
  <si>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</si>
  <si>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</si>
  <si>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</si>
  <si>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</si>
  <si>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</si>
  <si>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</si>
  <si>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</si>
  <si>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</si>
  <si>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</si>
  <si>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</si>
  <si>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</si>
  <si>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</si>
  <si>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</si>
  <si>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</si>
  <si>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</si>
  <si>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</si>
  <si>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</si>
  <si>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</si>
  <si>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</si>
  <si>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</si>
  <si>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</si>
  <si>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</si>
  <si>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</si>
  <si>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</si>
  <si>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</si>
  <si>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</si>
  <si>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</si>
  <si>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</si>
  <si>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</si>
  <si>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</si>
  <si>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</si>
  <si>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</si>
  <si>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</si>
  <si>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</si>
  <si>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</si>
  <si>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</si>
  <si>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</si>
  <si>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</si>
  <si>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</si>
  <si>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</si>
  <si>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</si>
  <si>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</si>
  <si>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</si>
  <si>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</si>
  <si>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</si>
  <si>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</si>
  <si>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</si>
  <si>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</si>
  <si>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</si>
  <si>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</si>
  <si>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</si>
  <si>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</si>
  <si>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</si>
  <si>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</si>
  <si>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</si>
  <si>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</si>
  <si>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</si>
  <si>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</si>
  <si>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</si>
  <si>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</si>
  <si>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</si>
  <si>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</si>
  <si>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</si>
  <si>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</si>
  <si>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</si>
  <si>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</si>
  <si>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</si>
  <si>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</si>
  <si>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</si>
  <si>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</si>
  <si>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</si>
  <si>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</si>
  <si>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</si>
  <si>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</si>
  <si>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</si>
  <si>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</si>
  <si>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</si>
  <si>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</si>
  <si>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</si>
  <si>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</si>
  <si>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</si>
  <si>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</si>
  <si>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</si>
  <si>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</si>
  <si>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</si>
  <si>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</si>
  <si>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</si>
  <si>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</si>
  <si>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</si>
  <si>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</si>
  <si>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</si>
  <si>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</si>
  <si>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</si>
  <si>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</si>
  <si>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</si>
  <si>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</si>
  <si>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</si>
  <si>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</si>
  <si>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</si>
  <si>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</si>
  <si>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</si>
  <si>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</si>
  <si>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</si>
  <si>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</si>
  <si>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</si>
  <si>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</si>
  <si>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</si>
  <si>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</si>
  <si>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</si>
  <si>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</si>
  <si>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</si>
  <si>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</si>
  <si>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</si>
  <si>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</si>
  <si>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</si>
  <si>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</si>
  <si>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</si>
  <si>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</si>
  <si>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</si>
  <si>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</si>
  <si>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</si>
  <si>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</si>
  <si>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</si>
  <si>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</si>
  <si>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</si>
  <si>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</si>
  <si>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</si>
  <si>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</si>
  <si>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</si>
  <si>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</si>
  <si>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</si>
  <si>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</si>
  <si>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</si>
  <si>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</si>
  <si>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</si>
  <si>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</si>
  <si>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</si>
  <si>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</si>
  <si>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</si>
  <si>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</si>
  <si>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</si>
  <si>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</si>
  <si>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</si>
  <si>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</si>
  <si>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</si>
  <si>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</si>
  <si>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</si>
  <si>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</si>
  <si>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</si>
  <si>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</si>
  <si>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</si>
  <si>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</si>
  <si>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</si>
  <si>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</si>
  <si>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</si>
  <si>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</si>
  <si>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</si>
  <si>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</si>
  <si>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</si>
  <si>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</si>
  <si>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</si>
  <si>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</si>
  <si>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</si>
  <si>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</si>
  <si>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</si>
  <si>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</si>
  <si>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</si>
  <si>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</si>
  <si>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</si>
  <si>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</si>
  <si>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</si>
  <si>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</si>
  <si>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</si>
  <si>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</si>
  <si>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</si>
  <si>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</si>
  <si>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</si>
  <si>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</si>
  <si>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</si>
  <si>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</si>
  <si>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</si>
  <si>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</si>
  <si>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</si>
  <si>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</si>
  <si>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</si>
  <si>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</si>
  <si>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</si>
  <si>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</si>
  <si>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</si>
  <si>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</si>
  <si>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</si>
  <si>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</si>
  <si>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</si>
  <si>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</si>
  <si>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</si>
  <si>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</si>
  <si>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</si>
  <si>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</si>
  <si>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</si>
  <si>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</si>
  <si>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</si>
  <si>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</si>
  <si>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</si>
  <si>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</si>
  <si>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</si>
  <si>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</si>
  <si>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</si>
  <si>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</si>
  <si>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</si>
  <si>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</si>
  <si>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</si>
  <si>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</si>
  <si>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</si>
  <si>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</si>
  <si>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</si>
  <si>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</si>
  <si>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</si>
  <si>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</si>
  <si>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</si>
  <si>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</si>
  <si>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</si>
  <si>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</si>
  <si>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</si>
  <si>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</si>
  <si>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</si>
  <si>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</si>
  <si>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</si>
  <si>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</si>
  <si>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</si>
  <si>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</si>
  <si>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</si>
  <si>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</si>
  <si>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</si>
  <si>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</si>
  <si>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</si>
  <si>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</si>
  <si>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</si>
  <si>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</si>
  <si>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</si>
  <si>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</si>
  <si>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</si>
  <si>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</si>
  <si>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</si>
  <si>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</si>
  <si>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</si>
  <si>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</si>
  <si>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</si>
  <si>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</si>
  <si>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</si>
  <si>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</si>
  <si>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</si>
  <si>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</si>
  <si>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</si>
  <si>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</si>
  <si>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</si>
  <si>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</si>
  <si>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</si>
  <si>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</si>
  <si>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</si>
  <si>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</si>
  <si>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</si>
  <si>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</si>
  <si>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</si>
  <si>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</si>
  <si>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</si>
  <si>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</si>
  <si>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</si>
  <si>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</si>
  <si>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</si>
  <si>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</si>
  <si>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</si>
  <si>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</si>
  <si>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</si>
  <si>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</si>
  <si>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</si>
  <si>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</si>
  <si>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</si>
  <si>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</si>
  <si>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</si>
  <si>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</si>
  <si>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</si>
  <si>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</si>
  <si>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</si>
  <si>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</si>
  <si>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</si>
  <si>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</si>
  <si>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</si>
  <si>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</si>
  <si>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</si>
  <si>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</si>
  <si>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</si>
  <si>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</si>
  <si>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</si>
  <si>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</si>
  <si>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</si>
  <si>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</si>
  <si>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</si>
  <si>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</si>
  <si>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</si>
  <si>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</si>
  <si>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</si>
  <si>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</si>
  <si>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</si>
  <si>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</si>
  <si>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</si>
  <si>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</si>
  <si>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</si>
  <si>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</si>
  <si>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</si>
  <si>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</si>
  <si>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</si>
  <si>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</si>
  <si>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</si>
  <si>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</si>
  <si>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</si>
  <si>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</si>
  <si>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</si>
  <si>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</si>
  <si>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</si>
  <si>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</si>
  <si>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</si>
  <si>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</si>
  <si>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</si>
  <si>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</si>
  <si>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</si>
  <si>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</si>
  <si>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</si>
  <si>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</si>
  <si>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</si>
  <si>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</si>
  <si>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</si>
  <si>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</si>
  <si>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</si>
  <si>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</si>
  <si>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</si>
  <si>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</si>
  <si>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</si>
  <si>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</si>
  <si>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</si>
  <si>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</si>
  <si>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</si>
  <si>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</si>
  <si>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</si>
  <si>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</si>
  <si>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</si>
  <si>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</si>
  <si>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</si>
  <si>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</si>
  <si>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</si>
  <si>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</si>
  <si>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</si>
  <si>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</si>
  <si>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</si>
  <si>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</si>
  <si>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</si>
  <si>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</si>
  <si>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</si>
  <si>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</si>
  <si>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</si>
  <si>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</si>
  <si>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</si>
  <si>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</si>
  <si>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</si>
  <si>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</si>
  <si>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</si>
  <si>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</si>
  <si>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</si>
  <si>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</si>
  <si>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</si>
  <si>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</si>
  <si>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</si>
  <si>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</si>
  <si>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</si>
  <si>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</si>
  <si>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</si>
  <si>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</si>
  <si>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</si>
  <si>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</si>
  <si>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</si>
  <si>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</si>
  <si>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</si>
  <si>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</si>
  <si>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</si>
  <si>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</si>
  <si>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</si>
  <si>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</si>
  <si>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</si>
  <si>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</si>
  <si>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</si>
  <si>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</si>
  <si>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</si>
  <si>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</si>
  <si>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</si>
  <si>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</si>
  <si>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</si>
  <si>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</si>
  <si>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</si>
  <si>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</si>
  <si>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</si>
  <si>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</si>
  <si>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</si>
  <si>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</si>
  <si>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</si>
  <si>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</si>
  <si>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</si>
  <si>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</si>
  <si>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</si>
  <si>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</si>
  <si>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</si>
  <si>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</si>
  <si>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</si>
  <si>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</si>
  <si>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</si>
  <si>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</si>
  <si>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</si>
  <si>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</si>
  <si>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</si>
  <si>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</si>
  <si>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</si>
  <si>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</si>
  <si>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</si>
  <si>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</si>
  <si>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</si>
  <si>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</si>
  <si>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</si>
  <si>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</si>
  <si>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</si>
  <si>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</si>
  <si>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</si>
  <si>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</si>
  <si>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</si>
  <si>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</si>
  <si>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</si>
  <si>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</si>
  <si>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</si>
  <si>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</si>
  <si>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</si>
  <si>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</si>
  <si>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</si>
  <si>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</si>
  <si>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</si>
  <si>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</si>
  <si>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</si>
  <si>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</si>
  <si>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</si>
  <si>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</si>
  <si>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</si>
  <si>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</si>
  <si>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</si>
  <si>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</si>
  <si>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</si>
  <si>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</si>
  <si>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</si>
  <si>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</si>
  <si>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</si>
  <si>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</si>
  <si>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</si>
  <si>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</si>
  <si>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</si>
  <si>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</si>
  <si>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</si>
  <si>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</si>
  <si>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</si>
  <si>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</si>
  <si>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</si>
  <si>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</si>
  <si>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</si>
  <si>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</si>
  <si>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</si>
  <si>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</si>
  <si>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</si>
  <si>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</si>
  <si>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</si>
  <si>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</si>
  <si>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</si>
  <si>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</si>
  <si>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</si>
  <si>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</si>
  <si>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</si>
  <si>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</si>
  <si>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</si>
  <si>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</si>
  <si>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</si>
  <si>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</si>
  <si>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</si>
  <si>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</si>
  <si>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</si>
  <si>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</si>
  <si>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</si>
  <si>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</si>
  <si>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</si>
  <si>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</si>
  <si>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</si>
  <si>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</si>
  <si>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</si>
  <si>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</si>
  <si>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</si>
  <si>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</si>
  <si>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</si>
  <si>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</si>
  <si>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</si>
  <si>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</si>
  <si>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</si>
  <si>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</si>
  <si>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</si>
  <si>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</si>
  <si>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</si>
  <si>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</si>
  <si>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</si>
  <si>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</si>
  <si>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</si>
  <si>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</si>
  <si>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</si>
  <si>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</si>
  <si>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</si>
  <si>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</si>
  <si>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</si>
  <si>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</si>
  <si>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</si>
  <si>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</si>
  <si>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</si>
  <si>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</si>
  <si>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</si>
  <si>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</si>
  <si>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</si>
  <si>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</si>
  <si>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</si>
  <si>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</si>
  <si>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</si>
  <si>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</si>
  <si>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</si>
  <si>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</si>
  <si>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</si>
  <si>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</si>
  <si>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</si>
  <si>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</si>
  <si>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</si>
  <si>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</si>
  <si>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</si>
  <si>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</si>
  <si>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</si>
  <si>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</si>
  <si>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</si>
  <si>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</si>
  <si>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</si>
  <si>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</si>
  <si>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</si>
  <si>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</si>
  <si>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</si>
  <si>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</si>
  <si>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</si>
  <si>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</si>
  <si>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</si>
  <si>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</si>
  <si>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</si>
  <si>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</si>
  <si>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</si>
  <si>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</si>
  <si>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</si>
  <si>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</si>
  <si>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</si>
  <si>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</si>
  <si>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</si>
  <si>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</si>
  <si>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</si>
  <si>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</si>
  <si>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</si>
  <si>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</si>
  <si>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</si>
  <si>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</si>
  <si>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</si>
  <si>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</si>
  <si>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</si>
  <si>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</si>
  <si>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</si>
  <si>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</si>
  <si>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</si>
  <si>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</si>
  <si>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</si>
  <si>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</si>
  <si>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</si>
  <si>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</si>
  <si>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</si>
  <si>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</si>
  <si>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</si>
  <si>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</si>
  <si>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</si>
  <si>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</si>
  <si>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</si>
  <si>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</si>
  <si>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</si>
  <si>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</si>
  <si>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</si>
  <si>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</si>
  <si>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</si>
  <si>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</si>
  <si>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</si>
  <si>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</si>
  <si>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</si>
  <si>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</si>
  <si>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</si>
  <si>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</si>
  <si>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</si>
  <si>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</si>
  <si>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</si>
  <si>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</si>
  <si>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</si>
  <si>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</si>
  <si>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</si>
  <si>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</si>
  <si>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</si>
  <si>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</si>
  <si>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</si>
  <si>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</si>
  <si>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</si>
  <si>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</si>
  <si>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</si>
  <si>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</si>
  <si>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</si>
  <si>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</si>
  <si>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</si>
  <si>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</si>
  <si>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</si>
  <si>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</si>
  <si>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</si>
  <si>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</si>
  <si>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</si>
  <si>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</si>
  <si>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</si>
  <si>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</si>
  <si>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</si>
  <si>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</si>
  <si>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</si>
  <si>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</si>
  <si>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</si>
  <si>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</si>
  <si>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</si>
  <si>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</si>
  <si>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</si>
  <si>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</si>
  <si>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</si>
  <si>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</si>
  <si>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</si>
  <si>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</si>
  <si>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</si>
  <si>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</si>
  <si>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</si>
  <si>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</si>
  <si>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</si>
  <si>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</si>
  <si>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</si>
  <si>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</si>
  <si>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</si>
  <si>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</si>
  <si>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</si>
  <si>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</si>
  <si>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</si>
  <si>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</si>
  <si>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</si>
  <si>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</si>
  <si>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</si>
  <si>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</si>
  <si>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</si>
  <si>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</si>
  <si>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</si>
  <si>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</si>
  <si>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</si>
  <si>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</si>
  <si>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</si>
  <si>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</si>
  <si>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</si>
  <si>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</si>
  <si>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</si>
  <si>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</si>
  <si>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</si>
  <si>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</si>
  <si>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</si>
  <si>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</si>
  <si>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</si>
  <si>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</si>
  <si>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</si>
  <si>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</si>
  <si>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</si>
  <si>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</si>
  <si>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</si>
  <si>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</si>
  <si>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</si>
  <si>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</si>
  <si>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</si>
  <si>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</si>
  <si>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</si>
  <si>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</si>
  <si>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</si>
  <si>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</si>
  <si>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</si>
  <si>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</si>
  <si>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</si>
  <si>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</si>
  <si>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</si>
  <si>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</si>
  <si>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</si>
  <si>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</si>
  <si>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</si>
  <si>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</si>
  <si>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</si>
  <si>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</si>
  <si>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</si>
  <si>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</si>
  <si>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</si>
  <si>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</si>
  <si>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</si>
  <si>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</si>
  <si>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</si>
  <si>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</si>
  <si>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</si>
  <si>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</si>
  <si>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</si>
  <si>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</si>
  <si>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</si>
  <si>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</si>
  <si>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</si>
  <si>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</si>
  <si>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</si>
  <si>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</si>
  <si>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</si>
  <si>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</si>
  <si>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</si>
  <si>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</si>
  <si>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</si>
  <si>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</si>
  <si>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</si>
  <si>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</si>
  <si>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</si>
  <si>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</si>
  <si>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</si>
  <si>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</si>
  <si>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</si>
  <si>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</si>
  <si>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</si>
  <si>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</si>
  <si>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</si>
  <si>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</si>
  <si>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</si>
  <si>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</si>
  <si>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</si>
  <si>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</si>
  <si>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</si>
  <si>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</si>
  <si>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</si>
  <si>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</si>
  <si>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</si>
  <si>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</si>
  <si>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</si>
  <si>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</si>
  <si>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</si>
  <si>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</si>
  <si>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</si>
  <si>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</si>
  <si>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</si>
  <si>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</si>
  <si>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</si>
  <si>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</si>
  <si>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</si>
  <si>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</si>
  <si>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</si>
  <si>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</si>
  <si>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</si>
  <si>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</si>
  <si>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</si>
  <si>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</si>
  <si>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</si>
  <si>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</si>
  <si>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</si>
  <si>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</si>
  <si>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</si>
  <si>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</si>
  <si>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</si>
  <si>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</si>
  <si>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</si>
  <si>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</si>
  <si>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</si>
  <si>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</si>
  <si>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</si>
  <si>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</si>
  <si>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</si>
  <si>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</si>
  <si>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</si>
  <si>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</si>
  <si>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</si>
  <si>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</si>
  <si>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</si>
  <si>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</si>
  <si>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</si>
  <si>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</si>
  <si>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</si>
  <si>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</si>
  <si>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</si>
  <si>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</si>
  <si>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</si>
  <si>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</si>
  <si>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</si>
  <si>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</si>
  <si>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</si>
  <si>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</si>
  <si>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</si>
  <si>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</si>
  <si>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</si>
  <si>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</si>
  <si>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</si>
  <si>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</si>
  <si>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</si>
  <si>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</si>
  <si>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</si>
  <si>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</si>
  <si>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</si>
  <si>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</si>
  <si>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</si>
  <si>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</si>
  <si>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</si>
  <si>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</si>
  <si>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</si>
  <si>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</si>
  <si>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</si>
  <si>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</si>
  <si>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</si>
  <si>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</si>
  <si>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</si>
  <si>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</si>
  <si>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</si>
  <si>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</si>
  <si>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</si>
  <si>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</si>
  <si>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</si>
  <si>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</si>
  <si>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</si>
  <si>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</si>
  <si>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</si>
  <si>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</si>
  <si>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</si>
  <si>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</si>
  <si>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</si>
  <si>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</si>
  <si>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</si>
  <si>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</si>
  <si>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</si>
  <si>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</si>
  <si>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</si>
  <si>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</si>
  <si>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</si>
  <si>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</si>
  <si>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</si>
  <si>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</si>
  <si>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</si>
  <si>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</si>
  <si>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</si>
  <si>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</si>
  <si>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</si>
  <si>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</si>
  <si>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</si>
  <si>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</si>
  <si>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</si>
  <si>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</si>
  <si>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</si>
  <si>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</si>
  <si>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</si>
  <si>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</si>
  <si>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</si>
  <si>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</si>
  <si>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</si>
  <si>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</si>
  <si>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</si>
  <si>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</si>
  <si>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</si>
  <si>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</si>
  <si>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</si>
  <si>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</si>
  <si>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</si>
  <si>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</si>
  <si>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</si>
  <si>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</si>
  <si>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</si>
  <si>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</si>
  <si>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</si>
  <si>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</si>
  <si>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</si>
  <si>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</si>
  <si>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</si>
  <si>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</si>
  <si>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</si>
  <si>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</si>
  <si>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</si>
  <si>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</si>
  <si>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</si>
  <si>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</si>
  <si>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</si>
  <si>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</si>
  <si>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</si>
  <si>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</si>
  <si>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</si>
  <si>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</si>
  <si>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</si>
  <si>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</si>
  <si>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</si>
  <si>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</si>
  <si>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</si>
  <si>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</si>
  <si>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</si>
  <si>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</si>
  <si>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</si>
  <si>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</si>
  <si>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</si>
  <si>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</si>
  <si>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</si>
  <si>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</si>
  <si>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</si>
  <si>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</si>
  <si>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</si>
  <si>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</si>
  <si>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</si>
  <si>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</si>
  <si>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</si>
  <si>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</si>
  <si>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</si>
  <si>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</si>
  <si>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</si>
  <si>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</si>
  <si>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</si>
  <si>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</si>
  <si>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</si>
  <si>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</si>
  <si>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</si>
  <si>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</si>
  <si>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</si>
  <si>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</si>
  <si>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</si>
  <si>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</si>
  <si>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</si>
  <si>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</si>
  <si>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</si>
  <si>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</si>
  <si>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</si>
  <si>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</si>
  <si>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</si>
  <si>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</si>
  <si>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</si>
  <si>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</si>
  <si>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</si>
  <si>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</si>
  <si>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</si>
  <si>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</si>
  <si>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</si>
  <si>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</si>
  <si>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</si>
  <si>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</si>
  <si>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</si>
  <si>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</si>
  <si>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</si>
  <si>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</si>
  <si>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</si>
  <si>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</si>
  <si>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</si>
  <si>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</si>
  <si>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</si>
  <si>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</si>
  <si>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</si>
  <si>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</si>
  <si>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</si>
  <si>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</si>
  <si>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</si>
  <si>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</si>
  <si>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</si>
  <si>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</si>
  <si>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</si>
  <si>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</si>
  <si>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</si>
  <si>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</si>
  <si>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</si>
  <si>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</si>
  <si>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</si>
  <si>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</si>
  <si>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</si>
  <si>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</si>
  <si>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</si>
  <si>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</si>
  <si>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</si>
  <si>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</si>
  <si>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</si>
  <si>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</si>
  <si>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</si>
  <si>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</si>
  <si>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</si>
  <si>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</si>
  <si>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</si>
  <si>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</si>
  <si>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</si>
  <si>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</si>
  <si>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</si>
  <si>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</si>
  <si>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</si>
  <si>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</si>
  <si>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</si>
  <si>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</si>
  <si>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</si>
  <si>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</si>
  <si>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</si>
  <si>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</si>
  <si>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</si>
  <si>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</si>
  <si>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</si>
  <si>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</si>
  <si>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</si>
  <si>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</si>
  <si>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</si>
  <si>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</si>
  <si>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</si>
  <si>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</si>
  <si>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</si>
  <si>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</si>
  <si>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</si>
  <si>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</si>
  <si>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</si>
  <si>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</si>
  <si>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</si>
  <si>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</si>
  <si>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</si>
  <si>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</si>
  <si>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</si>
  <si>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</si>
  <si>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</si>
  <si>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</si>
  <si>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</si>
  <si>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</si>
  <si>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</si>
  <si>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</si>
  <si>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</si>
  <si>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</si>
  <si>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</si>
  <si>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</si>
  <si>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</si>
  <si>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</si>
  <si>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</si>
  <si>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</si>
  <si>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</si>
  <si>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</si>
  <si>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</si>
  <si>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</si>
  <si>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</si>
  <si>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</si>
  <si>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</si>
  <si>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</si>
  <si>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</si>
  <si>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</si>
  <si>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</si>
  <si>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</si>
  <si>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</si>
  <si>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</si>
  <si>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</si>
  <si>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</si>
  <si>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</si>
  <si>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</si>
  <si>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</si>
  <si>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</si>
  <si>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</si>
  <si>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</si>
  <si>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</si>
  <si>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</si>
  <si>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</si>
  <si>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</si>
  <si>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</si>
  <si>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</si>
  <si>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</si>
  <si>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</si>
  <si>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</si>
  <si>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</si>
  <si>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</si>
  <si>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</si>
  <si>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</si>
  <si>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</si>
  <si>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</si>
  <si>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</si>
  <si>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</si>
  <si>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</si>
  <si>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</si>
  <si>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</si>
  <si>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</si>
  <si>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</si>
  <si>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</si>
  <si>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</si>
  <si>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</si>
  <si>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</si>
  <si>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</si>
  <si>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</si>
  <si>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</si>
  <si>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</si>
  <si>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</si>
  <si>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</si>
  <si>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</si>
  <si>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</si>
  <si>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</si>
  <si>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</si>
  <si>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</si>
  <si>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</si>
  <si>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</si>
  <si>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</si>
  <si>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</si>
  <si>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</si>
  <si>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</si>
  <si>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</si>
  <si>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</si>
  <si>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</si>
  <si>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</si>
  <si>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</si>
  <si>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</si>
  <si>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</si>
  <si>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</si>
  <si>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</si>
  <si>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</si>
  <si>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</si>
  <si>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</si>
  <si>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</si>
  <si>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</si>
  <si>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</si>
  <si>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</si>
  <si>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</si>
  <si>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</si>
  <si>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</si>
  <si>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</si>
  <si>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</si>
  <si>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</si>
  <si>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</si>
  <si>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</si>
  <si>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</si>
  <si>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</si>
  <si>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</si>
  <si>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</si>
  <si>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</si>
  <si>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</si>
  <si>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</si>
  <si>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</si>
  <si>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</si>
  <si>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</si>
  <si>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</si>
  <si>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</si>
  <si>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</si>
  <si>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</si>
  <si>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</si>
  <si>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</si>
  <si>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</si>
  <si>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</si>
  <si>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</si>
  <si>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</si>
  <si>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</si>
  <si>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</si>
  <si>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</si>
  <si>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</si>
  <si>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</si>
  <si>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</si>
  <si>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</si>
  <si>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</si>
  <si>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</si>
  <si>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</si>
  <si>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</si>
  <si>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</si>
  <si>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</si>
  <si>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</si>
  <si>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</si>
  <si>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</si>
  <si>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</si>
  <si>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</si>
  <si>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</si>
  <si>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</si>
  <si>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</si>
  <si>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</si>
  <si>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</si>
  <si>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</si>
  <si>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</si>
  <si>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</si>
  <si>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</si>
  <si>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</si>
  <si>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</si>
  <si>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</si>
  <si>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</si>
  <si>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</si>
  <si>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</si>
  <si>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</si>
  <si>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</si>
  <si>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</si>
  <si>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</si>
  <si>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</si>
  <si>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</si>
  <si>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</si>
  <si>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</si>
  <si>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</si>
  <si>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</si>
  <si>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</si>
  <si>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</si>
  <si>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</si>
  <si>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</si>
  <si>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</si>
  <si>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</si>
  <si>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</si>
  <si>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</si>
  <si>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</si>
  <si>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</si>
  <si>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</si>
  <si>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</si>
  <si>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</si>
  <si>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</si>
  <si>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</si>
  <si>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</si>
  <si>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</si>
  <si>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</si>
  <si>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</si>
  <si>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</si>
  <si>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</si>
  <si>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</si>
  <si>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</si>
  <si>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</si>
  <si>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</si>
  <si>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</si>
  <si>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</si>
  <si>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</si>
  <si>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</si>
  <si>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</si>
  <si>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</si>
  <si>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</si>
  <si>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</si>
  <si>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</si>
  <si>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</si>
  <si>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</si>
  <si>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</si>
  <si>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</si>
  <si>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</si>
  <si>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</si>
  <si>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</si>
  <si>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</si>
  <si>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</si>
  <si>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</si>
  <si>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</si>
  <si>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</si>
  <si>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</si>
  <si>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</si>
  <si>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</si>
  <si>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</si>
  <si>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</si>
  <si>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</si>
  <si>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</si>
  <si>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</si>
  <si>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</si>
  <si>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</si>
  <si>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</si>
  <si>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</si>
  <si>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</si>
  <si>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</si>
  <si>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</si>
  <si>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</si>
  <si>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</si>
  <si>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</si>
  <si>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</si>
  <si>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</si>
  <si>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</si>
  <si>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</si>
  <si>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</si>
  <si>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</si>
  <si>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</si>
  <si>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</si>
  <si>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</si>
  <si>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</si>
  <si>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</si>
  <si>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</si>
  <si>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</si>
  <si>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</si>
  <si>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</si>
  <si>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</si>
  <si>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</si>
  <si>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</si>
  <si>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</si>
  <si>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</si>
  <si>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</si>
  <si>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</si>
  <si>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</si>
  <si>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</si>
  <si>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</si>
  <si>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</si>
  <si>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</si>
  <si>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</si>
  <si>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</si>
  <si>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</si>
  <si>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</si>
  <si>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</si>
  <si>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</si>
  <si>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</si>
  <si>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</si>
  <si>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</si>
  <si>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</si>
  <si>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</si>
  <si>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</si>
  <si>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</si>
  <si>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</si>
  <si>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</si>
  <si>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</si>
  <si>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</si>
  <si>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</si>
  <si>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</si>
  <si>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</si>
  <si>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</si>
  <si>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</si>
  <si>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</si>
  <si>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</si>
  <si>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</si>
  <si>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</si>
  <si>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</si>
  <si>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</si>
  <si>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</si>
  <si>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</si>
  <si>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</si>
  <si>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</si>
  <si>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</si>
  <si>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</si>
  <si>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</si>
  <si>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</si>
  <si>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</si>
  <si>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</si>
  <si>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</si>
  <si>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</si>
  <si>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</si>
  <si>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</si>
  <si>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</si>
  <si>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</si>
  <si>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</si>
  <si>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</si>
  <si>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</si>
  <si>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</si>
  <si>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</si>
  <si>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</si>
  <si>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</si>
  <si>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</si>
  <si>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</si>
  <si>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</si>
  <si>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</si>
  <si>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</si>
  <si>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</si>
  <si>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</si>
  <si>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</si>
  <si>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</si>
  <si>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</si>
  <si>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</si>
  <si>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</si>
  <si>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</si>
  <si>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</si>
  <si>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</si>
  <si>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</si>
  <si>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</si>
  <si>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</si>
  <si>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</si>
  <si>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</si>
  <si>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</si>
  <si>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</si>
  <si>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</si>
  <si>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</si>
  <si>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</si>
  <si>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</si>
  <si>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</si>
  <si>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</si>
  <si>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</si>
  <si>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</si>
  <si>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</si>
  <si>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</si>
  <si>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</si>
  <si>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</si>
  <si>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</si>
  <si>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</si>
  <si>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</si>
  <si>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</si>
  <si>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</si>
  <si>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</si>
  <si>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</si>
  <si>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</si>
  <si>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</si>
  <si>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</si>
  <si>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</si>
  <si>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</si>
  <si>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</si>
  <si>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</si>
  <si>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</si>
  <si>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</si>
  <si>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</si>
  <si>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</si>
  <si>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</si>
  <si>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</si>
  <si>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</si>
  <si>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</si>
  <si>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</si>
  <si>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</si>
  <si>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</si>
  <si>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</si>
  <si>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</si>
  <si>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</si>
  <si>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</si>
  <si>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</si>
  <si>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</si>
  <si>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</si>
  <si>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</si>
  <si>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</si>
  <si>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</si>
  <si>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</si>
  <si>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</si>
  <si>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</si>
  <si>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</si>
  <si>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</si>
  <si>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</si>
  <si>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</si>
  <si>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</si>
  <si>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</si>
  <si>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</si>
  <si>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</si>
  <si>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</si>
  <si>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</si>
  <si>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</si>
  <si>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</si>
  <si>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</si>
  <si>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</si>
  <si>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</si>
  <si>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</si>
  <si>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</si>
  <si>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</si>
  <si>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</si>
  <si>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</si>
  <si>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</si>
  <si>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</si>
  <si>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</si>
  <si>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</si>
  <si>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</si>
  <si>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</si>
  <si>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</si>
  <si>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</si>
  <si>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</si>
  <si>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</si>
  <si>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</si>
  <si>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</si>
  <si>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</si>
  <si>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</si>
  <si>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</si>
  <si>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</si>
  <si>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</si>
  <si>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</si>
  <si>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</si>
  <si>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</si>
  <si>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</si>
  <si>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</si>
  <si>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</si>
  <si>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</si>
  <si>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</si>
  <si>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</si>
  <si>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</si>
  <si>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</si>
  <si>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</si>
  <si>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</si>
  <si>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</si>
  <si>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</si>
  <si>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</si>
  <si>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</si>
  <si>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</si>
  <si>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</si>
  <si>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</si>
  <si>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</si>
  <si>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</si>
  <si>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</si>
  <si>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</si>
  <si>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</si>
  <si>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</si>
  <si>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</si>
  <si>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</si>
  <si>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</si>
  <si>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</si>
  <si>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</si>
  <si>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</si>
  <si>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</si>
  <si>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</si>
  <si>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</si>
  <si>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</si>
  <si>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</si>
  <si>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</si>
  <si>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</si>
  <si>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</si>
  <si>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</si>
  <si>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</si>
  <si>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</si>
  <si>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</si>
  <si>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</si>
  <si>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</si>
  <si>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</si>
  <si>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</si>
  <si>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</si>
  <si>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</si>
  <si>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</si>
  <si>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</si>
  <si>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</si>
  <si>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</si>
  <si>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</si>
  <si>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</si>
  <si>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</si>
  <si>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</si>
  <si>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</si>
  <si>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</si>
  <si>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</si>
  <si>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</si>
  <si>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</si>
  <si>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</si>
  <si>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</si>
  <si>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</si>
  <si>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</si>
  <si>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</si>
  <si>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</si>
  <si>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</si>
  <si>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</si>
  <si>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</si>
  <si>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</si>
  <si>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</si>
  <si>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</si>
  <si>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</si>
  <si>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</si>
  <si>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</si>
  <si>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</si>
  <si>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</si>
  <si>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</si>
  <si>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</si>
  <si>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</si>
  <si>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</si>
  <si>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</si>
  <si>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</si>
  <si>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</si>
  <si>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</si>
  <si>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</si>
  <si>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</si>
  <si>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</si>
  <si>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</si>
  <si>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</si>
  <si>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</si>
  <si>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</si>
  <si>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</si>
  <si>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</si>
  <si>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</si>
  <si>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</si>
  <si>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</si>
  <si>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</si>
  <si>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</si>
  <si>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</si>
  <si>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</si>
  <si>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</si>
  <si>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</si>
  <si>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</si>
  <si>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</si>
  <si>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</si>
  <si>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</si>
  <si>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</si>
  <si>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</si>
  <si>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</si>
  <si>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</si>
  <si>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</si>
  <si>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</si>
  <si>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</si>
  <si>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</si>
  <si>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</si>
  <si>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</si>
  <si>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</si>
  <si>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</si>
  <si>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</si>
  <si>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</si>
  <si>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</si>
  <si>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</si>
  <si>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</si>
  <si>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</si>
  <si>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</si>
  <si>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</si>
  <si>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</si>
  <si>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</si>
  <si>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</si>
  <si>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</si>
  <si>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</si>
  <si>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</si>
  <si>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</si>
  <si>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</si>
  <si>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</si>
  <si>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</si>
  <si>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</si>
  <si>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</si>
  <si>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</si>
  <si>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</si>
  <si>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</si>
  <si>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</si>
  <si>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</si>
  <si>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</si>
  <si>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</si>
  <si>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</si>
  <si>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</si>
  <si>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</si>
  <si>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</si>
  <si>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</si>
  <si>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</si>
  <si>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</si>
  <si>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</si>
  <si>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</si>
  <si>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</si>
  <si>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</si>
  <si>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</si>
  <si>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</si>
  <si>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</si>
  <si>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</si>
  <si>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</si>
  <si>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</si>
  <si>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</si>
  <si>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</si>
  <si>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</si>
  <si>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</si>
  <si>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</si>
  <si>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</si>
  <si>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</si>
  <si>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</si>
  <si>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</si>
  <si>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</si>
  <si>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</si>
  <si>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</si>
  <si>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</si>
  <si>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</si>
  <si>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</si>
  <si>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</si>
  <si>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</si>
  <si>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</si>
  <si>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</si>
  <si>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</si>
  <si>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</si>
  <si>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</si>
  <si>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</si>
  <si>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</si>
  <si>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</si>
  <si>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</si>
  <si>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</si>
  <si>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</si>
  <si>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</si>
  <si>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</si>
  <si>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</si>
  <si>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</si>
  <si>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</si>
  <si>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</si>
  <si>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</si>
  <si>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</si>
  <si>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</si>
  <si>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</si>
  <si>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</si>
  <si>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</si>
  <si>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</si>
  <si>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</si>
  <si>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</si>
  <si>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</si>
  <si>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</si>
  <si>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</si>
  <si>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</si>
  <si>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</si>
  <si>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</si>
  <si>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</si>
  <si>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</si>
  <si>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</si>
  <si>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</si>
  <si>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</si>
  <si>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</si>
  <si>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</si>
  <si>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</si>
  <si>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</si>
  <si>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</si>
  <si>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</si>
  <si>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</si>
  <si>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</si>
  <si>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</si>
  <si>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</si>
  <si>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</si>
  <si>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</si>
  <si>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</si>
  <si>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</si>
  <si>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</si>
  <si>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</si>
  <si>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</si>
  <si>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</si>
  <si>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</si>
  <si>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</si>
  <si>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</si>
  <si>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</si>
  <si>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</si>
  <si>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</si>
  <si>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</si>
  <si>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</si>
  <si>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</si>
  <si>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</si>
  <si>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</si>
  <si>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</si>
  <si>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</si>
  <si>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</si>
  <si>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</si>
  <si>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</si>
  <si>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</si>
  <si>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</si>
  <si>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</si>
  <si>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</si>
  <si>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</si>
  <si>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</si>
  <si>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</si>
  <si>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</si>
  <si>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</si>
  <si>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</si>
  <si>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</si>
  <si>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</si>
  <si>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</si>
  <si>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</si>
  <si>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</si>
  <si>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</si>
  <si>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</si>
  <si>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</si>
  <si>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</si>
  <si>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</si>
  <si>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</si>
  <si>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</si>
  <si>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</si>
  <si>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</si>
  <si>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</si>
  <si>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</si>
  <si>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</si>
  <si>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</si>
  <si>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</si>
  <si>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</si>
  <si>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</si>
  <si>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</si>
  <si>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</si>
  <si>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</si>
  <si>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</si>
  <si>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</si>
  <si>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</si>
  <si>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</si>
  <si>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</si>
  <si>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</si>
  <si>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</si>
  <si>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</si>
  <si>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</si>
  <si>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</si>
  <si>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</si>
  <si>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</si>
  <si>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</si>
  <si>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</si>
  <si>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</si>
  <si>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</si>
  <si>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</si>
  <si>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</si>
  <si>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</si>
  <si>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</si>
  <si>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</si>
  <si>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</si>
  <si>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</si>
  <si>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</si>
  <si>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</si>
  <si>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</si>
  <si>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</si>
  <si>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</si>
  <si>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</si>
  <si>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</si>
  <si>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</si>
  <si>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</si>
  <si>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</si>
  <si>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</si>
  <si>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</si>
  <si>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</si>
  <si>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</si>
  <si>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</si>
  <si>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</si>
  <si>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</si>
  <si>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</si>
  <si>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</si>
  <si>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</si>
  <si>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</si>
  <si>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</si>
  <si>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</si>
  <si>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</si>
  <si>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</si>
  <si>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</si>
  <si>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</si>
  <si>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</si>
  <si>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</si>
  <si>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</si>
  <si>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</si>
  <si>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</si>
  <si>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</si>
  <si>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</si>
  <si>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</si>
  <si>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</si>
  <si>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</si>
  <si>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</si>
  <si>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</si>
  <si>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</si>
  <si>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</si>
  <si>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</si>
  <si>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</si>
  <si>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</si>
  <si>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</si>
  <si>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</si>
  <si>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</si>
  <si>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</si>
  <si>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</si>
  <si>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</si>
  <si>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</si>
  <si>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</si>
  <si>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</si>
  <si>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</si>
  <si>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</si>
  <si>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</si>
  <si>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</si>
  <si>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</si>
  <si>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</si>
  <si>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</si>
  <si>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</si>
  <si>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</si>
  <si>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</si>
  <si>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</si>
  <si>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</si>
  <si>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</si>
  <si>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</si>
  <si>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</si>
  <si>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</si>
  <si>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</si>
  <si>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</si>
  <si>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</si>
  <si>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</si>
  <si>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</si>
  <si>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</si>
  <si>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</si>
  <si>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</si>
  <si>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</si>
  <si>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</si>
  <si>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</si>
  <si>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</si>
  <si>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</si>
  <si>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</si>
  <si>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</si>
  <si>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</si>
  <si>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</si>
  <si>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</si>
  <si>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</si>
  <si>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</si>
  <si>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</si>
  <si>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</si>
  <si>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</si>
  <si>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</si>
  <si>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</si>
  <si>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</si>
  <si>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</si>
  <si>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</si>
  <si>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</si>
  <si>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</si>
  <si>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</si>
  <si>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</si>
  <si>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</si>
  <si>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</si>
  <si>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</si>
  <si>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</si>
  <si>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</si>
  <si>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</si>
  <si>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</si>
  <si>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</si>
  <si>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</si>
  <si>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</si>
  <si>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</si>
  <si>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</si>
  <si>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</si>
  <si>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</si>
  <si>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</si>
  <si>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</si>
  <si>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</si>
  <si>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</si>
  <si>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</si>
  <si>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</si>
  <si>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</si>
  <si>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</si>
  <si>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</si>
  <si>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</si>
  <si>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</si>
  <si>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</si>
  <si>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</si>
  <si>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</si>
  <si>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</si>
  <si>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</si>
  <si>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</si>
  <si>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</si>
  <si>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</si>
  <si>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</si>
  <si>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</si>
  <si>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</si>
  <si>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</si>
  <si>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</si>
  <si>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</si>
  <si>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</si>
  <si>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</si>
  <si>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</si>
  <si>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</si>
  <si>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</si>
  <si>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</si>
  <si>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</si>
  <si>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</si>
  <si>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</si>
  <si>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</si>
  <si>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</si>
  <si>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</si>
  <si>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</si>
  <si>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</si>
  <si>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</si>
  <si>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</si>
  <si>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</si>
  <si>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</si>
  <si>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</si>
  <si>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</si>
  <si>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</si>
  <si>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</si>
  <si>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</si>
  <si>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</si>
  <si>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</si>
  <si>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</si>
  <si>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</si>
  <si>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</si>
  <si>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</si>
  <si>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</si>
  <si>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</si>
  <si>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</si>
  <si>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</si>
  <si>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</si>
  <si>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</si>
  <si>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</si>
  <si>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</si>
  <si>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</si>
  <si>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</si>
  <si>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</si>
  <si>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</si>
  <si>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</si>
  <si>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</si>
  <si>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</si>
  <si>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</si>
  <si>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</si>
  <si>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</si>
  <si>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</si>
  <si>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</si>
  <si>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</si>
  <si>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</si>
  <si>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</si>
  <si>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</si>
  <si>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</si>
  <si>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</si>
  <si>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</si>
  <si>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</si>
  <si>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</si>
  <si>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</si>
  <si>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</si>
  <si>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</si>
  <si>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</si>
  <si>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</si>
  <si>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</si>
  <si>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</si>
  <si>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</si>
  <si>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</si>
  <si>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</si>
  <si>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</si>
  <si>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</si>
  <si>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</si>
  <si>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</si>
  <si>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</si>
  <si>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</si>
  <si>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</si>
  <si>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</si>
  <si>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</si>
  <si>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</si>
  <si>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</si>
  <si>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</si>
  <si>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</si>
  <si>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</si>
  <si>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</si>
  <si>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</si>
  <si>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</si>
  <si>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</si>
  <si>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</si>
  <si>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</si>
  <si>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</si>
  <si>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</si>
  <si>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</si>
  <si>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</si>
  <si>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</si>
  <si>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</si>
  <si>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</si>
  <si>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</si>
  <si>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</si>
  <si>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</si>
  <si>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</si>
  <si>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</si>
  <si>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</si>
  <si>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</si>
  <si>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</si>
  <si>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</si>
  <si>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</si>
  <si>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</si>
  <si>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</si>
  <si>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</si>
  <si>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</si>
  <si>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</si>
  <si>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</si>
  <si>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</si>
  <si>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</si>
  <si>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</si>
  <si>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</si>
  <si>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</si>
  <si>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</si>
  <si>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</si>
  <si>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</si>
  <si>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</si>
  <si>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</si>
  <si>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</si>
  <si>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</si>
  <si>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</si>
  <si>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</si>
  <si>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</si>
  <si>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</si>
  <si>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</si>
  <si>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</si>
  <si>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</si>
  <si>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</si>
  <si>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</si>
  <si>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</si>
  <si>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</si>
  <si>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</si>
  <si>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</si>
  <si>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</si>
  <si>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</si>
  <si>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</si>
  <si>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</si>
  <si>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</si>
  <si>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</si>
  <si>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</si>
  <si>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</si>
  <si>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</si>
  <si>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</si>
  <si>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</si>
  <si>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</si>
  <si>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</si>
  <si>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</si>
  <si>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</si>
  <si>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</si>
  <si>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</si>
  <si>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</si>
  <si>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</si>
  <si>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</si>
  <si>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</si>
  <si>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</si>
  <si>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</si>
  <si>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</si>
  <si>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</si>
  <si>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</si>
  <si>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</si>
  <si>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</si>
  <si>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</si>
  <si>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</si>
  <si>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</si>
  <si>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</si>
  <si>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</si>
  <si>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</si>
  <si>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</si>
  <si>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</si>
  <si>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</si>
  <si>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</si>
  <si>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</si>
  <si>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</si>
  <si>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</si>
  <si>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</si>
  <si>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</si>
  <si>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</si>
  <si>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</si>
  <si>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</si>
  <si>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</si>
  <si>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</si>
  <si>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</si>
  <si>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</si>
  <si>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</si>
  <si>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</si>
  <si>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</si>
  <si>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</si>
  <si>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</si>
  <si>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</si>
  <si>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</si>
  <si>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</si>
  <si>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</si>
  <si>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</si>
  <si>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</si>
  <si>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</si>
  <si>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</si>
  <si>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</si>
  <si>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</si>
  <si>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</si>
  <si>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</si>
  <si>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</si>
  <si>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</si>
  <si>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</si>
  <si>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</si>
  <si>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</si>
  <si>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</si>
  <si>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</si>
  <si>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</si>
  <si>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</si>
  <si>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</si>
  <si>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</si>
  <si>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</si>
  <si>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</si>
  <si>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</si>
  <si>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</si>
  <si>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</si>
  <si>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</si>
  <si>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</si>
  <si>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</si>
  <si>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</si>
  <si>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</si>
  <si>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</si>
  <si>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</si>
  <si>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</si>
  <si>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</si>
  <si>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</si>
  <si>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</si>
  <si>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</si>
  <si>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</si>
  <si>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</si>
  <si>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</si>
  <si>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</si>
  <si>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</si>
  <si>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</si>
  <si>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</si>
  <si>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</si>
  <si>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</si>
  <si>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</si>
  <si>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</si>
  <si>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</si>
  <si>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</si>
  <si>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</si>
  <si>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</si>
  <si>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</si>
  <si>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</si>
  <si>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</si>
  <si>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</si>
  <si>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</si>
  <si>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</si>
  <si>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</si>
  <si>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</si>
  <si>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</si>
  <si>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</si>
  <si>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</si>
  <si>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</si>
  <si>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</si>
  <si>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</si>
  <si>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</si>
  <si>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</si>
  <si>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</si>
  <si>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</si>
  <si>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</si>
  <si>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</si>
  <si>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</si>
  <si>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</si>
  <si>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</si>
  <si>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</si>
  <si>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</si>
  <si>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</si>
  <si>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</si>
  <si>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</si>
  <si>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</si>
  <si>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</si>
  <si>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</si>
  <si>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</si>
  <si>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</si>
  <si>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</si>
  <si>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</si>
  <si>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</si>
  <si>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</si>
  <si>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</si>
  <si>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</si>
  <si>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</si>
  <si>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</si>
  <si>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</si>
  <si>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</si>
  <si>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</si>
  <si>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</si>
  <si>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</si>
  <si>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</si>
  <si>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</si>
  <si>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</si>
  <si>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</si>
  <si>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</si>
  <si>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</si>
  <si>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</si>
  <si>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</si>
  <si>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</si>
  <si>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</si>
  <si>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</si>
  <si>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</si>
  <si>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</si>
  <si>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</si>
  <si>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</si>
  <si>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</si>
  <si>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</si>
  <si>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</si>
  <si>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</si>
  <si>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</si>
  <si>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</si>
  <si>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</si>
  <si>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</si>
  <si>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</si>
  <si>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</si>
  <si>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</si>
  <si>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</si>
  <si>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</si>
  <si>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</si>
  <si>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</si>
  <si>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</si>
  <si>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</si>
  <si>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</si>
  <si>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</si>
  <si>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</si>
  <si>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</si>
  <si>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</si>
  <si>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</si>
  <si>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</si>
  <si>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</si>
  <si>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</si>
  <si>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</si>
  <si>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</si>
  <si>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</si>
  <si>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</si>
  <si>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</si>
  <si>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</si>
  <si>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</si>
  <si>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</si>
  <si>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</si>
  <si>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</si>
  <si>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</si>
  <si>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</si>
  <si>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</si>
  <si>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</si>
  <si>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</si>
  <si>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</si>
  <si>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</si>
  <si>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</si>
  <si>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</si>
  <si>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</si>
  <si>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</si>
  <si>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</si>
  <si>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</si>
  <si>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</si>
  <si>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</si>
  <si>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</si>
  <si>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</si>
  <si>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</si>
  <si>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</si>
  <si>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</si>
  <si>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</si>
  <si>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</si>
  <si>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</si>
  <si>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</si>
  <si>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</si>
  <si>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</si>
  <si>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</si>
  <si>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</si>
  <si>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</si>
  <si>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</si>
  <si>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</si>
  <si>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</si>
  <si>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</si>
  <si>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</si>
  <si>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</si>
  <si>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</si>
  <si>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</si>
  <si>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</si>
  <si>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</si>
  <si>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</si>
  <si>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</si>
  <si>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</si>
  <si>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</si>
  <si>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</si>
  <si>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</si>
  <si>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</si>
  <si>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</si>
  <si>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</si>
  <si>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</si>
  <si>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</si>
  <si>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</si>
  <si>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</si>
  <si>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</si>
  <si>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</si>
  <si>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</si>
  <si>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</si>
  <si>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</si>
  <si>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</si>
  <si>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</si>
  <si>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</si>
  <si>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</si>
  <si>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</si>
  <si>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</si>
  <si>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</si>
  <si>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</si>
  <si>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</si>
  <si>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</si>
  <si>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</si>
  <si>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</si>
  <si>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</si>
  <si>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</si>
  <si>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</si>
  <si>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</si>
  <si>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</si>
  <si>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</si>
  <si>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</si>
  <si>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</si>
  <si>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</si>
  <si>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</si>
  <si>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</si>
  <si>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</si>
  <si>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</si>
  <si>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</si>
  <si>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</si>
  <si>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</si>
  <si>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</si>
  <si>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</si>
  <si>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</si>
  <si>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</si>
  <si>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</si>
  <si>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</si>
  <si>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</si>
  <si>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</si>
  <si>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</si>
  <si>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</si>
  <si>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</si>
  <si>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</si>
  <si>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</si>
  <si>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</si>
  <si>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</si>
  <si>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</si>
  <si>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</si>
  <si>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</si>
  <si>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</si>
  <si>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</si>
  <si>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</si>
  <si>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</si>
  <si>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</si>
  <si>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</si>
  <si>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</si>
  <si>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</si>
  <si>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</si>
  <si>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</si>
  <si>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</si>
  <si>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</si>
  <si>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</si>
  <si>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</si>
  <si>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</si>
  <si>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</si>
  <si>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</si>
  <si>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</si>
  <si>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</si>
  <si>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</si>
  <si>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</si>
  <si>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</si>
  <si>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</si>
  <si>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</si>
  <si>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</si>
  <si>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</si>
  <si>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</si>
  <si>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</si>
  <si>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</si>
  <si>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</si>
  <si>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</si>
  <si>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</si>
  <si>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</si>
  <si>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</si>
  <si>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</si>
  <si>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</si>
  <si>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</si>
  <si>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</si>
  <si>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</si>
  <si>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</si>
  <si>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</si>
  <si>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</si>
  <si>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</si>
  <si>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</si>
  <si>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</si>
  <si>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</si>
  <si>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</si>
  <si>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</si>
  <si>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</si>
  <si>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</si>
  <si>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</si>
  <si>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</si>
  <si>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</si>
  <si>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</si>
  <si>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</si>
  <si>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</si>
  <si>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</si>
  <si>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</si>
  <si>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</si>
  <si>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</si>
  <si>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</si>
  <si>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</si>
  <si>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</si>
  <si>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</si>
  <si>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</si>
  <si>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</si>
  <si>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</si>
  <si>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</si>
  <si>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</si>
  <si>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</si>
  <si>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</si>
  <si>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</si>
  <si>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</si>
  <si>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</si>
  <si>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</si>
  <si>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</si>
  <si>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</si>
  <si>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</si>
  <si>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</si>
  <si>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</si>
  <si>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</si>
  <si>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</si>
  <si>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</si>
  <si>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</si>
  <si>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</si>
  <si>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</si>
  <si>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</si>
  <si>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</si>
  <si>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</si>
  <si>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</si>
  <si>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</si>
  <si>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</si>
  <si>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</si>
  <si>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</si>
  <si>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</si>
  <si>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</si>
  <si>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</si>
  <si>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</si>
  <si>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</si>
  <si>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</si>
  <si>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</si>
  <si>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</si>
  <si>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</si>
  <si>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</si>
  <si>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</si>
  <si>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</si>
  <si>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</si>
  <si>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</si>
  <si>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</si>
  <si>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</si>
  <si>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</si>
  <si>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</si>
  <si>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</si>
  <si>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</si>
  <si>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</si>
  <si>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</si>
  <si>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</si>
  <si>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</si>
  <si>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</si>
  <si>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</si>
  <si>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</si>
  <si>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</si>
  <si>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</si>
  <si>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</si>
  <si>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</si>
  <si>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</si>
  <si>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</si>
  <si>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</si>
  <si>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</si>
  <si>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</si>
  <si>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</si>
  <si>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</si>
  <si>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</si>
  <si>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</si>
  <si>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</si>
  <si>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</si>
  <si>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</si>
  <si>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</si>
  <si>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</si>
  <si>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</si>
  <si>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</si>
  <si>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</si>
  <si>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</si>
  <si>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</si>
  <si>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</si>
  <si>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</si>
  <si>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</si>
  <si>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</si>
  <si>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</si>
  <si>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</si>
  <si>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</si>
  <si>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</si>
  <si>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</si>
  <si>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</si>
  <si>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</si>
  <si>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</si>
  <si>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</si>
  <si>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</si>
  <si>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</si>
  <si>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</si>
  <si>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</si>
  <si>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</si>
  <si>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</si>
  <si>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</si>
  <si>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</si>
  <si>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</si>
  <si>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</si>
  <si>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</si>
  <si>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</si>
  <si>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</si>
  <si>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</si>
  <si>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</si>
  <si>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</si>
  <si>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</si>
  <si>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</si>
  <si>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</si>
  <si>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</si>
  <si>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</si>
  <si>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</si>
  <si>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</si>
  <si>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</si>
  <si>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</si>
  <si>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</si>
  <si>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</si>
  <si>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</si>
  <si>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</si>
  <si>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</si>
  <si>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</si>
  <si>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</si>
  <si>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</si>
  <si>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</si>
  <si>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</si>
  <si>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</si>
  <si>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</si>
  <si>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</si>
  <si>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</si>
  <si>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</si>
  <si>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</si>
  <si>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</si>
  <si>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</si>
  <si>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</si>
  <si>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</si>
  <si>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</si>
  <si>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</si>
  <si>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</si>
  <si>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</si>
  <si>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</si>
  <si>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</si>
  <si>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</si>
  <si>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</si>
  <si>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</si>
  <si>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</si>
  <si>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</si>
  <si>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</si>
  <si>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</si>
  <si>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</si>
  <si>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</si>
  <si>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</si>
  <si>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</si>
  <si>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</si>
  <si>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</si>
  <si>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</si>
  <si>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</si>
  <si>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</si>
  <si>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</si>
  <si>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</si>
  <si>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</si>
  <si>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</si>
  <si>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</si>
  <si>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</si>
  <si>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</si>
  <si>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</si>
  <si>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</si>
  <si>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</si>
  <si>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</si>
  <si>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</si>
  <si>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</si>
  <si>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</si>
  <si>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</si>
  <si>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</si>
  <si>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</si>
  <si>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</si>
  <si>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</si>
  <si>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</si>
  <si>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</si>
  <si>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</si>
  <si>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</si>
  <si>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</si>
  <si>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</si>
  <si>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</si>
  <si>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</si>
  <si>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</si>
  <si>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</si>
  <si>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</si>
  <si>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</si>
  <si>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</si>
  <si>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</si>
  <si>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</si>
  <si>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</si>
  <si>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</si>
  <si>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</si>
  <si>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</si>
  <si>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</si>
  <si>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</si>
  <si>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</si>
  <si>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</si>
  <si>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</si>
  <si>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</si>
  <si>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</si>
  <si>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</si>
  <si>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</si>
  <si>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</si>
  <si>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</si>
  <si>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</si>
  <si>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</si>
  <si>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</si>
  <si>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</si>
  <si>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</si>
  <si>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</si>
  <si>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</si>
  <si>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</si>
  <si>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</si>
  <si>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</si>
  <si>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</si>
  <si>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</si>
  <si>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</si>
  <si>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</si>
  <si>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</si>
  <si>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</si>
  <si>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</si>
  <si>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</si>
  <si>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</si>
  <si>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</si>
  <si>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</si>
  <si>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</si>
  <si>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</si>
  <si>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</si>
  <si>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</si>
  <si>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</si>
  <si>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</si>
  <si>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</si>
  <si>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</si>
  <si>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</si>
  <si>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</si>
  <si>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</si>
  <si>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</si>
  <si>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</si>
  <si>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</si>
  <si>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</si>
  <si>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</si>
  <si>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</si>
  <si>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</si>
  <si>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</si>
  <si>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</si>
  <si>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</si>
  <si>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</si>
  <si>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</si>
  <si>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</si>
  <si>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</si>
  <si>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</si>
  <si>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</si>
  <si>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</si>
  <si>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</si>
  <si>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</si>
  <si>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</si>
  <si>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</si>
  <si>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</si>
  <si>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</si>
  <si>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</si>
  <si>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</si>
  <si>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</si>
  <si>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</si>
  <si>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</si>
  <si>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</si>
  <si>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</si>
  <si>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</si>
  <si>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</si>
  <si>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</si>
  <si>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</si>
  <si>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</si>
  <si>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</si>
  <si>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</si>
  <si>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</si>
  <si>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</si>
  <si>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</si>
  <si>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</si>
  <si>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</si>
  <si>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</si>
  <si>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</si>
  <si>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</si>
  <si>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</si>
  <si>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</si>
  <si>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</si>
  <si>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</si>
  <si>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</si>
  <si>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</si>
  <si>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</si>
  <si>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</si>
  <si>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</si>
  <si>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</si>
  <si>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</si>
  <si>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</si>
  <si>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</si>
  <si>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</si>
  <si>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</si>
  <si>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</si>
  <si>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</si>
  <si>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</si>
  <si>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</si>
  <si>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</si>
  <si>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</si>
  <si>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</si>
  <si>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</si>
  <si>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</si>
  <si>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</si>
  <si>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</si>
  <si>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</si>
  <si>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</si>
  <si>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</si>
  <si>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</si>
  <si>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</si>
  <si>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</si>
  <si>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</si>
  <si>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</si>
  <si>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</si>
  <si>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</si>
  <si>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</si>
  <si>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</si>
  <si>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</si>
  <si>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</si>
  <si>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</si>
  <si>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</si>
  <si>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</si>
  <si>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</si>
  <si>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</si>
  <si>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</si>
  <si>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</si>
  <si>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</si>
  <si>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</si>
  <si>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</si>
  <si>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</si>
  <si>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</si>
  <si>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</si>
  <si>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</si>
  <si>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</si>
  <si>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</si>
  <si>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</si>
  <si>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</si>
  <si>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</si>
  <si>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</si>
  <si>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</si>
  <si>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</si>
  <si>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</si>
  <si>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</si>
  <si>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</si>
  <si>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</si>
  <si>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</si>
  <si>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</si>
  <si>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</si>
  <si>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</si>
  <si>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</si>
  <si>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</si>
  <si>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</si>
  <si>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</si>
  <si>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</si>
  <si>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</si>
  <si>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</si>
  <si>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</si>
  <si>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</si>
  <si>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</si>
  <si>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</si>
  <si>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</si>
  <si>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</si>
  <si>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</si>
  <si>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</si>
  <si>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</si>
  <si>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</si>
  <si>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</si>
  <si>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</si>
  <si>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</si>
  <si>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</si>
  <si>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</si>
  <si>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</si>
  <si>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</si>
  <si>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</si>
  <si>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</si>
  <si>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</si>
  <si>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</si>
  <si>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</si>
  <si>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</si>
  <si>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</si>
  <si>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</si>
  <si>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</si>
  <si>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</si>
  <si>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</si>
  <si>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</si>
  <si>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</si>
  <si>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</si>
  <si>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</si>
  <si>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</si>
  <si>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</si>
  <si>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</si>
  <si>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</si>
  <si>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</si>
  <si>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</si>
  <si>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</si>
  <si>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</si>
  <si>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</si>
  <si>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</si>
  <si>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</si>
  <si>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</si>
  <si>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</si>
  <si>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</si>
  <si>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</si>
  <si>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</si>
  <si>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</si>
  <si>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</si>
  <si>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</si>
  <si>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</si>
  <si>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</si>
  <si>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</si>
  <si>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</si>
  <si>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</si>
  <si>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</si>
  <si>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</si>
  <si>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</si>
  <si>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</si>
  <si>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</si>
  <si>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</si>
  <si>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</si>
  <si>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</si>
  <si>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</si>
  <si>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</si>
  <si>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</si>
  <si>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</si>
  <si>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</si>
  <si>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</si>
  <si>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</si>
  <si>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</si>
  <si>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</si>
  <si>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</si>
  <si>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</si>
  <si>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</si>
  <si>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</si>
  <si>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</si>
  <si>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</si>
  <si>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</si>
  <si>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</si>
  <si>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</si>
  <si>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</si>
  <si>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</si>
  <si>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</si>
  <si>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</si>
  <si>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</si>
  <si>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</si>
  <si>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</si>
  <si>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</si>
  <si>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</si>
  <si>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</si>
  <si>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</si>
  <si>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</si>
  <si>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</si>
  <si>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</si>
  <si>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</si>
  <si>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</si>
  <si>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</si>
  <si>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</si>
  <si>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</si>
  <si>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</si>
  <si>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</si>
  <si>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</si>
  <si>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</si>
  <si>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</si>
  <si>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</si>
  <si>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</si>
  <si>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</si>
  <si>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</si>
  <si>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</si>
  <si>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</si>
  <si>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</si>
  <si>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</si>
  <si>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</si>
  <si>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</si>
  <si>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</si>
  <si>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</si>
  <si>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</si>
  <si>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</si>
  <si>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</si>
  <si>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</si>
  <si>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</si>
  <si>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</si>
  <si>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</si>
  <si>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</si>
  <si>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</si>
  <si>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</si>
  <si>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</si>
  <si>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</si>
  <si>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</si>
  <si>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</si>
  <si>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</si>
  <si>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</si>
  <si>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</si>
  <si>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</si>
  <si>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</si>
  <si>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</si>
  <si>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</si>
  <si>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</si>
  <si>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</si>
  <si>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</si>
  <si>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</si>
  <si>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</si>
  <si>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</si>
  <si>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</si>
  <si>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</si>
  <si>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</si>
  <si>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</si>
  <si>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</si>
  <si>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</si>
  <si>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</si>
  <si>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</si>
  <si>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</si>
  <si>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</si>
  <si>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</si>
  <si>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</si>
  <si>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</si>
  <si>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</si>
  <si>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</si>
  <si>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</si>
  <si>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</si>
  <si>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</si>
  <si>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</si>
  <si>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</si>
  <si>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</si>
  <si>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</si>
  <si>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</si>
  <si>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</si>
  <si>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</si>
  <si>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</si>
  <si>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</si>
  <si>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</si>
  <si>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</si>
  <si>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</si>
  <si>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</si>
  <si>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</si>
  <si>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</si>
  <si>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</si>
  <si>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</si>
  <si>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</si>
  <si>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</si>
  <si>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</si>
  <si>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</si>
  <si>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</si>
  <si>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</si>
  <si>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</si>
  <si>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</si>
  <si>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</si>
  <si>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</si>
  <si>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</si>
  <si>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</si>
  <si>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</si>
  <si>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</si>
  <si>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</si>
  <si>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</si>
  <si>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</si>
  <si>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</si>
  <si>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</si>
  <si>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</si>
  <si>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</si>
  <si>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</si>
  <si>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</si>
  <si>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</si>
  <si>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</si>
  <si>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</si>
  <si>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</si>
  <si>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</si>
  <si>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</si>
  <si>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</si>
  <si>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</si>
  <si>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</si>
  <si>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</si>
  <si>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</si>
  <si>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</si>
  <si>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</si>
  <si>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</si>
  <si>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</si>
  <si>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</si>
  <si>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</si>
  <si>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</si>
  <si>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</si>
  <si>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</si>
  <si>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</si>
  <si>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</si>
  <si>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</si>
  <si>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</si>
  <si>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</si>
  <si>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</si>
  <si>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</si>
  <si>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</si>
  <si>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</si>
  <si>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</si>
  <si>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</si>
  <si>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</si>
  <si>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</si>
  <si>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</si>
  <si>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</si>
  <si>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</si>
  <si>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</si>
  <si>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</si>
  <si>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</si>
  <si>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</si>
  <si>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</si>
  <si>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</si>
  <si>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</si>
  <si>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</si>
  <si>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</si>
  <si>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</si>
  <si>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</si>
  <si>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</si>
  <si>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</si>
  <si>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</si>
  <si>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</si>
  <si>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</si>
  <si>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</si>
  <si>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</si>
  <si>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</si>
  <si>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</si>
  <si>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</si>
  <si>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</si>
  <si>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</si>
  <si>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</si>
  <si>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</si>
  <si>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</si>
  <si>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</si>
  <si>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</si>
  <si>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</si>
  <si>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</si>
  <si>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</si>
  <si>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</si>
  <si>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</si>
  <si>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</si>
  <si>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</si>
  <si>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</si>
  <si>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</si>
  <si>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</si>
  <si>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</si>
  <si>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</si>
  <si>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</si>
  <si>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</si>
  <si>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</si>
  <si>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</si>
  <si>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</si>
  <si>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</si>
  <si>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</si>
  <si>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</si>
  <si>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</si>
  <si>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</si>
  <si>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</si>
  <si>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</si>
  <si>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</si>
  <si>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</si>
  <si>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</si>
  <si>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</si>
  <si>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</si>
  <si>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</si>
  <si>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</si>
  <si>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</si>
  <si>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</si>
  <si>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</si>
  <si>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</si>
  <si>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</si>
  <si>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</si>
  <si>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</si>
  <si>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</si>
  <si>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</si>
  <si>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</si>
  <si>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</si>
  <si>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</si>
  <si>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</si>
  <si>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</si>
  <si>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</si>
  <si>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</si>
  <si>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</si>
  <si>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</si>
  <si>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</si>
  <si>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</si>
  <si>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</si>
  <si>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</si>
  <si>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</si>
  <si>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</si>
  <si>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</si>
  <si>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</si>
  <si>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</si>
  <si>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</si>
  <si>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</si>
  <si>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</si>
  <si>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</si>
  <si>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</si>
  <si>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</si>
  <si>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</si>
  <si>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</si>
  <si>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</si>
  <si>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</si>
  <si>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</si>
  <si>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</si>
  <si>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</si>
  <si>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</si>
  <si>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</si>
  <si>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</si>
  <si>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</si>
  <si>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</si>
  <si>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</si>
  <si>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</si>
  <si>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</si>
  <si>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</si>
  <si>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</si>
  <si>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</si>
  <si>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</si>
  <si>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</si>
  <si>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</si>
  <si>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</si>
  <si>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</si>
  <si>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</si>
  <si>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</si>
  <si>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</si>
  <si>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</si>
  <si>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</si>
  <si>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</si>
  <si>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</si>
  <si>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</si>
  <si>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</si>
  <si>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</si>
  <si>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</si>
  <si>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</si>
  <si>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</si>
  <si>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</si>
  <si>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</si>
  <si>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</si>
  <si>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</si>
  <si>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</si>
  <si>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</si>
  <si>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</si>
  <si>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</si>
  <si>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</si>
  <si>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</si>
  <si>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</si>
  <si>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</si>
  <si>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</si>
  <si>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</si>
  <si>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</si>
  <si>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</si>
  <si>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</si>
  <si>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</si>
  <si>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</si>
  <si>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</si>
  <si>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</si>
  <si>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</si>
  <si>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</si>
  <si>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</si>
  <si>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</si>
  <si>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</si>
  <si>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</si>
  <si>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</si>
  <si>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</si>
  <si>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</si>
  <si>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</si>
  <si>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</si>
  <si>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</si>
  <si>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</si>
  <si>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</si>
  <si>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</si>
  <si>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</si>
  <si>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</si>
  <si>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</si>
  <si>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</si>
  <si>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</si>
  <si>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</si>
  <si>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</si>
  <si>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</si>
  <si>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</si>
  <si>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</si>
  <si>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</si>
  <si>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</si>
  <si>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</si>
  <si>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</si>
  <si>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</si>
  <si>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</si>
  <si>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</si>
  <si>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</si>
  <si>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</si>
  <si>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</si>
  <si>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</si>
  <si>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</si>
  <si>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</si>
  <si>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</si>
  <si>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</si>
  <si>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</si>
  <si>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</si>
  <si>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</si>
  <si>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</si>
  <si>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</si>
  <si>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</si>
  <si>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</si>
  <si>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</si>
  <si>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</si>
  <si>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</si>
  <si>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</si>
  <si>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</si>
  <si>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</si>
  <si>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</si>
  <si>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</si>
  <si>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</si>
  <si>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</si>
  <si>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</si>
  <si>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</si>
  <si>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</si>
  <si>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</si>
  <si>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</si>
  <si>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</si>
  <si>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</si>
  <si>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</si>
  <si>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</si>
  <si>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</si>
  <si>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</si>
  <si>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</si>
  <si>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</si>
  <si>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</si>
  <si>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</si>
  <si>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</si>
  <si>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</si>
  <si>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</si>
  <si>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</si>
  <si>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</si>
  <si>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</si>
  <si>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</si>
  <si>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</si>
  <si>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</si>
  <si>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</si>
  <si>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</si>
  <si>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</si>
  <si>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</si>
  <si>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</si>
  <si>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</si>
  <si>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</si>
  <si>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</si>
  <si>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</si>
  <si>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</si>
  <si>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</si>
  <si>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</si>
  <si>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</si>
  <si>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</si>
  <si>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</si>
  <si>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</si>
  <si>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</si>
  <si>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</si>
  <si>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</si>
  <si>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</si>
  <si>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</si>
  <si>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</si>
  <si>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</si>
  <si>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</si>
  <si>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</si>
  <si>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</si>
  <si>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</si>
  <si>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</si>
  <si>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</si>
  <si>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</si>
  <si>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</si>
  <si>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</si>
  <si>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</si>
  <si>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</si>
  <si>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</si>
  <si>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</si>
  <si>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</si>
  <si>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</si>
  <si>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</si>
  <si>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</si>
  <si>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</si>
  <si>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</si>
  <si>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</si>
  <si>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</si>
  <si>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</si>
  <si>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</si>
  <si>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</si>
  <si>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</si>
  <si>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</si>
  <si>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</si>
  <si>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</si>
  <si>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</si>
  <si>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</si>
  <si>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</si>
  <si>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</si>
  <si>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</si>
  <si>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</si>
  <si>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</si>
  <si>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</si>
  <si>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</si>
  <si>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</si>
  <si>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</si>
  <si>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</si>
  <si>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</si>
  <si>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</si>
  <si>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</si>
  <si>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</si>
  <si>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</si>
  <si>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</si>
  <si>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</si>
  <si>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</si>
  <si>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</si>
  <si>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</si>
  <si>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</si>
  <si>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</si>
  <si>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</si>
  <si>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</si>
  <si>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</si>
  <si>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</si>
  <si>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</si>
  <si>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</si>
  <si>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</si>
  <si>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</si>
  <si>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</si>
  <si>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</si>
  <si>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</si>
  <si>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</si>
  <si>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</si>
  <si>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</si>
  <si>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</si>
  <si>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</si>
  <si>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</si>
  <si>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</si>
  <si>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</si>
  <si>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</si>
  <si>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</si>
  <si>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</si>
  <si>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</si>
  <si>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</si>
  <si>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</si>
  <si>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</si>
  <si>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</si>
  <si>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</si>
  <si>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</si>
  <si>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</si>
  <si>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</si>
  <si>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</si>
  <si>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</si>
  <si>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</si>
  <si>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</si>
  <si>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</si>
  <si>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</si>
  <si>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</si>
  <si>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</si>
  <si>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</si>
  <si>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</si>
  <si>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</si>
  <si>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</si>
  <si>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</si>
  <si>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</si>
  <si>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</si>
  <si>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</si>
  <si>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</si>
  <si>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</si>
  <si>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</si>
  <si>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</si>
  <si>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</si>
  <si>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</si>
  <si>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</si>
  <si>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</si>
  <si>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</si>
  <si>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</si>
  <si>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</si>
  <si>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</si>
  <si>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</si>
  <si>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</si>
  <si>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</si>
  <si>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</si>
  <si>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</si>
  <si>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</si>
  <si>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</si>
  <si>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</si>
  <si>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</si>
  <si>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</si>
  <si>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</si>
  <si>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</si>
  <si>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</si>
  <si>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</si>
  <si>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</si>
  <si>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</si>
  <si>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</si>
  <si>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</si>
  <si>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</si>
  <si>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</si>
  <si>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</si>
  <si>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</si>
  <si>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</si>
  <si>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</si>
  <si>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</si>
  <si>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</si>
  <si>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</si>
  <si>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</si>
  <si>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</si>
  <si>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</si>
  <si>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</si>
  <si>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</si>
  <si>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</si>
  <si>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</si>
  <si>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</si>
  <si>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</si>
  <si>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</si>
  <si>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</si>
  <si>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</si>
  <si>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</si>
  <si>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</si>
  <si>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</si>
  <si>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</si>
  <si>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</si>
  <si>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</si>
  <si>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</si>
  <si>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</si>
  <si>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</si>
  <si>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</si>
  <si>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</si>
  <si>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</si>
  <si>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</si>
  <si>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</si>
  <si>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</si>
  <si>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</si>
  <si>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</si>
  <si>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</si>
  <si>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</si>
  <si>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</si>
  <si>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</si>
  <si>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</si>
  <si>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</si>
  <si>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</si>
  <si>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</si>
  <si>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</si>
  <si>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</si>
  <si>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</si>
  <si>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</si>
  <si>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</si>
  <si>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</si>
  <si>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</si>
  <si>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</si>
  <si>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</si>
  <si>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</si>
  <si>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</si>
  <si>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</si>
  <si>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</si>
  <si>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</si>
  <si>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</si>
  <si>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</si>
  <si>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</si>
  <si>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</si>
  <si>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</si>
  <si>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</si>
  <si>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</si>
  <si>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</si>
  <si>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</si>
  <si>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</si>
  <si>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</si>
  <si>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</si>
  <si>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</si>
  <si>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</si>
  <si>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</si>
  <si>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</si>
  <si>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</si>
  <si>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</si>
  <si>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</si>
  <si>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</si>
  <si>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</si>
  <si>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</si>
  <si>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</si>
  <si>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</si>
  <si>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</si>
  <si>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</si>
  <si>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</si>
  <si>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</si>
  <si>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</si>
  <si>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</si>
  <si>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</si>
  <si>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</si>
  <si>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</si>
  <si>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</si>
  <si>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</si>
  <si>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</si>
  <si>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</si>
  <si>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</si>
  <si>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</si>
  <si>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</si>
  <si>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</si>
  <si>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</si>
  <si>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</si>
  <si>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</si>
  <si>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</si>
  <si>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</si>
  <si>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</si>
  <si>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</si>
  <si>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</si>
  <si>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</si>
  <si>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</si>
  <si>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</si>
  <si>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</si>
  <si>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</si>
  <si>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</si>
  <si>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</si>
  <si>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</si>
  <si>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</si>
  <si>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</si>
  <si>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</si>
  <si>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</si>
  <si>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</si>
  <si>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</si>
  <si>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</si>
  <si>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</si>
  <si>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</si>
  <si>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</si>
  <si>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</si>
  <si>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</si>
  <si>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</si>
  <si>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</si>
  <si>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</si>
  <si>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</si>
  <si>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</si>
  <si>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</si>
  <si>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</si>
  <si>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</si>
  <si>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</si>
  <si>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</si>
  <si>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</si>
  <si>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</si>
  <si>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</si>
  <si>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</si>
  <si>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</si>
  <si>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</si>
  <si>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</si>
  <si>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</si>
  <si>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</si>
  <si>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</si>
  <si>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</si>
  <si>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</si>
  <si>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</si>
  <si>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</si>
  <si>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</si>
  <si>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</si>
  <si>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</si>
  <si>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</si>
  <si>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</si>
  <si>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</si>
  <si>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</si>
  <si>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</si>
  <si>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</si>
  <si>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</si>
  <si>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</si>
  <si>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</si>
  <si>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</si>
  <si>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</si>
  <si>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</si>
  <si>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</si>
  <si>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</si>
  <si>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</si>
  <si>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</si>
  <si>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</si>
  <si>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</si>
  <si>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</si>
  <si>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</si>
  <si>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</si>
  <si>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</si>
  <si>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</si>
  <si>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</si>
  <si>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</si>
  <si>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</si>
  <si>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</si>
  <si>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</si>
  <si>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</si>
  <si>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</si>
  <si>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</si>
  <si>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</si>
  <si>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</si>
  <si>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</si>
  <si>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</si>
  <si>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</si>
  <si>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</si>
  <si>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</si>
  <si>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</si>
  <si>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</si>
  <si>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</si>
  <si>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</si>
  <si>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</si>
  <si>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</si>
  <si>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</si>
  <si>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</si>
  <si>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</si>
  <si>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</si>
  <si>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</si>
  <si>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</si>
  <si>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</si>
  <si>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</si>
  <si>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</si>
  <si>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</si>
  <si>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</si>
  <si>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</si>
  <si>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</si>
  <si>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</si>
  <si>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</si>
  <si>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</si>
  <si>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</si>
  <si>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</si>
  <si>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</si>
  <si>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</si>
  <si>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</si>
  <si>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</si>
  <si>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</si>
  <si>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</si>
  <si>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</si>
  <si>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</si>
  <si>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</si>
  <si>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</si>
  <si>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</si>
  <si>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</si>
  <si>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</si>
  <si>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</si>
  <si>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</si>
  <si>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</si>
  <si>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</si>
  <si>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</si>
  <si>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</si>
  <si>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</si>
  <si>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</si>
  <si>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</si>
  <si>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</si>
  <si>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</si>
  <si>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</si>
  <si>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</si>
  <si>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</si>
  <si>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</si>
  <si>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</si>
  <si>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</si>
  <si>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</si>
  <si>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</si>
  <si>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</si>
  <si>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</si>
  <si>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</si>
  <si>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</si>
  <si>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</si>
  <si>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</si>
  <si>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</si>
  <si>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</si>
  <si>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</si>
  <si>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</si>
  <si>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</si>
  <si>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</si>
  <si>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</si>
  <si>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</si>
  <si>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</si>
  <si>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</si>
  <si>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</si>
  <si>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</si>
  <si>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</si>
  <si>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</si>
  <si>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</si>
  <si>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</si>
  <si>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</si>
  <si>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</si>
  <si>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</si>
  <si>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</si>
  <si>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</si>
  <si>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</si>
  <si>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</si>
  <si>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</si>
  <si>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</si>
  <si>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</si>
  <si>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</si>
  <si>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</si>
  <si>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</si>
  <si>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</si>
  <si>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</si>
  <si>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</si>
  <si>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</si>
  <si>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</si>
  <si>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</si>
  <si>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</si>
  <si>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</si>
  <si>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</si>
  <si>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</si>
  <si>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</si>
  <si>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</si>
  <si>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</si>
  <si>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</si>
  <si>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</si>
  <si>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</si>
  <si>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</si>
  <si>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</si>
  <si>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</si>
  <si>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</si>
  <si>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</si>
  <si>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</si>
  <si>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</si>
  <si>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</si>
  <si>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</si>
  <si>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</si>
  <si>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</si>
  <si>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</si>
  <si>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</si>
  <si>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</si>
  <si>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</si>
  <si>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</si>
  <si>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</si>
  <si>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</si>
  <si>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</si>
  <si>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</si>
  <si>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</si>
  <si>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</si>
  <si>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</si>
  <si>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</si>
  <si>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</si>
  <si>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</si>
  <si>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</si>
  <si>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</si>
  <si>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</si>
  <si>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</si>
  <si>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</si>
  <si>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</si>
  <si>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</si>
  <si>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</si>
  <si>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</si>
  <si>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</si>
  <si>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</si>
  <si>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</si>
  <si>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</si>
  <si>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</si>
  <si>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</si>
  <si>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</si>
  <si>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</si>
  <si>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</si>
  <si>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</si>
  <si>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</si>
  <si>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</si>
  <si>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</si>
  <si>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</si>
  <si>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</si>
  <si>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</si>
  <si>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</si>
  <si>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</si>
  <si>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</si>
  <si>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</si>
  <si>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</si>
  <si>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</si>
  <si>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</si>
  <si>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</si>
  <si>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</si>
  <si>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</si>
  <si>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</si>
  <si>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</si>
  <si>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</si>
  <si>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</si>
  <si>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</si>
  <si>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</si>
  <si>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</si>
  <si>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</si>
  <si>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</si>
  <si>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</si>
  <si>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</si>
  <si>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</si>
  <si>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</si>
  <si>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</si>
  <si>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</si>
  <si>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</si>
  <si>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</si>
  <si>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</si>
  <si>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</si>
  <si>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</si>
  <si>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</si>
  <si>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</si>
  <si>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</si>
  <si>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</si>
  <si>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</si>
  <si>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</si>
  <si>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</si>
  <si>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</si>
  <si>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</si>
  <si>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</si>
  <si>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</si>
  <si>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</si>
  <si>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</si>
  <si>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</si>
  <si>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</si>
  <si>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</si>
  <si>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</si>
  <si>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</si>
  <si>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</si>
  <si>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</si>
  <si>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</si>
  <si>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</si>
  <si>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</si>
  <si>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</si>
  <si>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</si>
  <si>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</si>
  <si>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</si>
  <si>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</si>
  <si>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</si>
  <si>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</si>
  <si>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</si>
  <si>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</si>
  <si>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</si>
  <si>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</si>
  <si>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</si>
  <si>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</si>
  <si>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</si>
  <si>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</si>
  <si>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</si>
  <si>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</si>
  <si>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</si>
  <si>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</si>
  <si>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</si>
  <si>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</si>
  <si>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</si>
  <si>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</si>
  <si>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</si>
  <si>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</si>
  <si>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</si>
  <si>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</si>
  <si>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</si>
  <si>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</si>
  <si>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</si>
  <si>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</si>
  <si>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</si>
  <si>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</si>
  <si>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</si>
  <si>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</si>
  <si>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</si>
  <si>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</si>
  <si>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</si>
  <si>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</si>
  <si>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</si>
  <si>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</si>
  <si>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</si>
  <si>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</si>
  <si>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</si>
  <si>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</si>
  <si>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</si>
  <si>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</si>
  <si>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</si>
  <si>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</si>
  <si>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</si>
  <si>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</si>
  <si>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</si>
  <si>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</si>
  <si>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</si>
  <si>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</si>
  <si>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</si>
  <si>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</si>
  <si>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</si>
  <si>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</si>
  <si>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</si>
  <si>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</si>
  <si>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</si>
  <si>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</si>
  <si>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</si>
  <si>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</si>
  <si>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</si>
  <si>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</si>
  <si>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</si>
  <si>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</si>
  <si>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</si>
  <si>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</si>
  <si>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</si>
  <si>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</si>
  <si>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</si>
  <si>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</si>
  <si>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</si>
  <si>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</si>
  <si>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</si>
  <si>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</si>
  <si>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</si>
  <si>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</si>
  <si>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</si>
  <si>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</si>
  <si>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</si>
  <si>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</si>
  <si>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</si>
  <si>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</si>
  <si>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</si>
  <si>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</si>
  <si>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</si>
  <si>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</si>
  <si>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</si>
  <si>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</si>
  <si>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</si>
  <si>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</si>
  <si>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</si>
  <si>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</si>
  <si>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</si>
  <si>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</si>
  <si>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</si>
  <si>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</si>
  <si>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</si>
  <si>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</si>
  <si>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</si>
  <si>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</si>
  <si>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</si>
  <si>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</si>
  <si>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</si>
  <si>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</si>
  <si>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</si>
  <si>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</si>
  <si>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</si>
  <si>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</si>
  <si>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</si>
  <si>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</si>
  <si>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</si>
  <si>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</si>
  <si>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</si>
  <si>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</si>
  <si>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</si>
  <si>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</si>
  <si>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</si>
  <si>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</si>
  <si>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</si>
  <si>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</si>
  <si>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</si>
  <si>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</si>
  <si>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</si>
  <si>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</si>
  <si>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</si>
  <si>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</si>
  <si>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</si>
  <si>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</si>
  <si>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</si>
  <si>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</si>
  <si>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</si>
  <si>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</si>
  <si>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</si>
  <si>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</si>
  <si>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</si>
  <si>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</si>
  <si>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</si>
  <si>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</si>
  <si>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</si>
  <si>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</si>
  <si>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</si>
  <si>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</si>
  <si>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</si>
  <si>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</si>
  <si>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</si>
  <si>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</si>
  <si>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</si>
  <si>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</si>
  <si>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</si>
  <si>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</si>
  <si>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</si>
  <si>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</si>
  <si>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</si>
  <si>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</si>
  <si>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</si>
  <si>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</si>
  <si>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</si>
  <si>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</si>
  <si>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</si>
  <si>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</si>
  <si>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</si>
  <si>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</si>
  <si>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</si>
  <si>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</si>
  <si>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</si>
  <si>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</si>
  <si>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</si>
  <si>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</si>
  <si>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</si>
  <si>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</si>
  <si>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</si>
  <si>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</si>
  <si>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</si>
  <si>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</si>
  <si>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</si>
  <si>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</si>
  <si>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</si>
  <si>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</si>
  <si>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</si>
  <si>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</si>
  <si>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</si>
  <si>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</si>
  <si>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</si>
  <si>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</si>
  <si>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</si>
  <si>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</si>
  <si>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</si>
  <si>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</si>
  <si>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</si>
  <si>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</si>
  <si>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</si>
  <si>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</si>
  <si>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</si>
  <si>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</si>
  <si>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</si>
  <si>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</si>
  <si>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</si>
  <si>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</si>
  <si>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</si>
  <si>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</si>
  <si>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</si>
  <si>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</si>
  <si>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</si>
  <si>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</si>
  <si>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</si>
  <si>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</si>
  <si>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</si>
  <si>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</si>
  <si>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</si>
  <si>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</si>
  <si>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</si>
  <si>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</si>
  <si>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</si>
  <si>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</si>
  <si>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</si>
  <si>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</si>
  <si>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</si>
  <si>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</si>
  <si>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</si>
  <si>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</si>
  <si>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</si>
  <si>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</si>
  <si>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</si>
  <si>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</si>
  <si>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</si>
  <si>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</si>
  <si>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</si>
  <si>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</si>
  <si>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</si>
  <si>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</si>
  <si>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</si>
  <si>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</si>
  <si>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</si>
  <si>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</si>
  <si>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</si>
  <si>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</si>
  <si>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</si>
  <si>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</si>
  <si>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</si>
  <si>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</si>
  <si>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</si>
  <si>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</si>
  <si>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</si>
  <si>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</si>
  <si>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</si>
  <si>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</si>
  <si>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</si>
  <si>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</si>
  <si>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</si>
  <si>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</si>
  <si>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</si>
  <si>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</si>
  <si>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</si>
  <si>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</si>
  <si>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</si>
  <si>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</si>
  <si>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</si>
  <si>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</si>
  <si>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</si>
  <si>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</si>
  <si>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</si>
  <si>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</si>
  <si>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</si>
  <si>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</si>
  <si>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</si>
  <si>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</si>
  <si>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</si>
  <si>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</si>
  <si>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</si>
  <si>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</si>
  <si>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</si>
  <si>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</si>
  <si>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</si>
  <si>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</si>
  <si>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</si>
  <si>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</si>
  <si>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</si>
  <si>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</si>
  <si>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</si>
  <si>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</si>
  <si>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</si>
  <si>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</si>
  <si>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</si>
  <si>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</si>
  <si>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</si>
  <si>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</si>
  <si>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</si>
  <si>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</si>
  <si>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</si>
  <si>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</si>
  <si>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</si>
  <si>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</si>
  <si>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</si>
  <si>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</si>
  <si>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</si>
  <si>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</si>
  <si>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</si>
  <si>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</si>
  <si>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</si>
  <si>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</si>
  <si>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</si>
  <si>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</si>
  <si>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</si>
  <si>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</si>
  <si>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</si>
  <si>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</si>
  <si>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</si>
  <si>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</si>
  <si>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</si>
  <si>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</si>
  <si>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</si>
  <si>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</si>
  <si>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</si>
  <si>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</si>
  <si>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</si>
  <si>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</si>
  <si>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</si>
  <si>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</si>
  <si>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</si>
  <si>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</si>
  <si>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</si>
  <si>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</si>
  <si>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</si>
  <si>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</si>
  <si>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</si>
  <si>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</si>
  <si>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</si>
  <si>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</si>
  <si>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</si>
  <si>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</si>
  <si>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</si>
  <si>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</si>
  <si>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</si>
  <si>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</si>
  <si>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</si>
  <si>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</si>
  <si>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</si>
  <si>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</si>
  <si>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</si>
  <si>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</si>
  <si>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</si>
  <si>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</si>
  <si>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</si>
  <si>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</si>
  <si>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</si>
  <si>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</si>
  <si>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</si>
  <si>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</si>
  <si>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</si>
  <si>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</si>
  <si>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</si>
  <si>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</si>
  <si>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</si>
  <si>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</si>
  <si>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</si>
  <si>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</si>
  <si>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</si>
  <si>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</si>
  <si>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</si>
  <si>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</si>
  <si>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</si>
  <si>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</si>
  <si>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</si>
  <si>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</si>
  <si>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</si>
  <si>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</si>
  <si>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</si>
  <si>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</si>
  <si>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</si>
  <si>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</si>
  <si>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</si>
  <si>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</si>
  <si>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</si>
  <si>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</si>
  <si>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</si>
  <si>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</si>
  <si>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</si>
  <si>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</si>
  <si>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</si>
  <si>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</si>
  <si>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</si>
  <si>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</si>
  <si>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</si>
  <si>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</si>
  <si>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</si>
  <si>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</si>
  <si>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</si>
  <si>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</si>
  <si>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</si>
  <si>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</si>
  <si>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</si>
  <si>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</si>
  <si>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</si>
  <si>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</si>
  <si>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</si>
  <si>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</si>
  <si>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</si>
  <si>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</si>
  <si>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</si>
  <si>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</si>
  <si>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</si>
  <si>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</si>
  <si>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</si>
  <si>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</si>
  <si>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</si>
  <si>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</si>
  <si>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</si>
  <si>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</si>
  <si>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</si>
  <si>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</si>
  <si>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</si>
  <si>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</si>
  <si>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</si>
  <si>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</si>
  <si>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</si>
  <si>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</si>
  <si>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</si>
  <si>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</si>
  <si>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</si>
  <si>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</si>
  <si>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</si>
  <si>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</si>
  <si>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</si>
  <si>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</si>
  <si>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</si>
  <si>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</si>
  <si>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</si>
  <si>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</si>
  <si>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</si>
  <si>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</si>
  <si>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</si>
  <si>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</si>
  <si>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</si>
  <si>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</si>
  <si>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</si>
  <si>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</si>
  <si>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</si>
  <si>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</si>
  <si>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</si>
  <si>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</si>
  <si>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</si>
  <si>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</si>
  <si>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</si>
  <si>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</si>
  <si>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</si>
  <si>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</si>
  <si>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</si>
  <si>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</si>
  <si>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</si>
  <si>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</si>
  <si>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</si>
  <si>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</si>
  <si>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</si>
  <si>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</si>
  <si>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</si>
  <si>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</si>
  <si>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</si>
  <si>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</si>
  <si>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</si>
  <si>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</si>
  <si>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</si>
  <si>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</si>
  <si>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</si>
  <si>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</si>
  <si>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</si>
  <si>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</si>
  <si>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</si>
  <si>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</si>
  <si>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</si>
  <si>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</si>
  <si>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</si>
  <si>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</si>
  <si>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</si>
  <si>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</si>
  <si>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</si>
  <si>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</si>
  <si>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</si>
  <si>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</si>
  <si>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</si>
  <si>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</si>
  <si>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</si>
  <si>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</si>
  <si>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</si>
  <si>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</si>
  <si>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</si>
  <si>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</si>
  <si>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</si>
  <si>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</si>
  <si>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</si>
  <si>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</si>
  <si>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</si>
  <si>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</si>
  <si>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</si>
  <si>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</si>
  <si>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</si>
  <si>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</si>
  <si>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</si>
  <si>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</si>
  <si>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</si>
  <si>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</si>
  <si>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</si>
  <si>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</si>
  <si>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</si>
  <si>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</si>
  <si>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</si>
  <si>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</si>
  <si>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</si>
  <si>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</si>
  <si>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</si>
  <si>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</si>
  <si>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</si>
  <si>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</si>
  <si>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</si>
  <si>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</si>
  <si>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</si>
  <si>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</si>
  <si>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</si>
  <si>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</si>
  <si>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</si>
  <si>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</si>
  <si>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</si>
  <si>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</si>
  <si>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</si>
  <si>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</si>
  <si>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</si>
  <si>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</si>
  <si>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</si>
  <si>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</si>
  <si>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</si>
  <si>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</si>
  <si>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</si>
  <si>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</si>
  <si>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</si>
  <si>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</si>
  <si>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</si>
  <si>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</si>
  <si>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</si>
  <si>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</si>
  <si>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</si>
  <si>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</si>
  <si>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</si>
  <si>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</si>
  <si>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</si>
  <si>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</si>
  <si>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</si>
  <si>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</si>
  <si>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</si>
  <si>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</si>
  <si>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</si>
  <si>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</si>
  <si>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</si>
  <si>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</si>
  <si>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</si>
  <si>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</si>
  <si>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</si>
  <si>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</si>
  <si>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</si>
  <si>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</si>
  <si>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</si>
  <si>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</si>
  <si>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</si>
  <si>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</si>
  <si>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</si>
  <si>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</si>
  <si>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</si>
  <si>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</si>
  <si>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</si>
  <si>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</si>
  <si>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</si>
  <si>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</si>
  <si>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</si>
  <si>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</si>
  <si>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</si>
  <si>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</si>
  <si>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</si>
  <si>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</si>
  <si>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</si>
  <si>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</si>
  <si>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</si>
  <si>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</si>
  <si>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</si>
  <si>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</si>
  <si>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</si>
  <si>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</si>
  <si>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</si>
  <si>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</si>
  <si>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</si>
  <si>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</si>
  <si>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</si>
  <si>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</si>
  <si>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</si>
  <si>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</si>
  <si>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</si>
  <si>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</si>
  <si>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</si>
  <si>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</si>
  <si>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</si>
  <si>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</si>
  <si>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</si>
  <si>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</si>
  <si>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</si>
  <si>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</si>
  <si>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</si>
  <si>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</si>
  <si>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</si>
  <si>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</si>
  <si>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</si>
  <si>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</si>
  <si>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</si>
  <si>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</si>
  <si>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</si>
  <si>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</si>
  <si>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</si>
  <si>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</si>
  <si>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</si>
  <si>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</si>
  <si>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</si>
  <si>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</si>
  <si>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</si>
  <si>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</si>
  <si>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</si>
  <si>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</si>
  <si>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</si>
  <si>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</si>
  <si>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</si>
  <si>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</si>
  <si>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</si>
  <si>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</si>
  <si>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</si>
  <si>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</si>
  <si>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</si>
  <si>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</si>
  <si>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</si>
  <si>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</si>
  <si>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</si>
  <si>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</si>
  <si>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</si>
  <si>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</si>
  <si>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</si>
  <si>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</si>
  <si>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</si>
  <si>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</si>
  <si>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</si>
  <si>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</si>
  <si>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</si>
  <si>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</si>
  <si>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</si>
  <si>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</si>
  <si>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</si>
  <si>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</si>
  <si>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</si>
  <si>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</si>
  <si>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</si>
  <si>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</si>
  <si>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</si>
  <si>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</si>
  <si>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</si>
  <si>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</si>
  <si>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</si>
  <si>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</si>
  <si>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</si>
  <si>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</si>
  <si>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</si>
  <si>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</si>
  <si>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</si>
  <si>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</si>
  <si>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</si>
  <si>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</si>
  <si>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</si>
  <si>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</si>
  <si>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</si>
  <si>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</si>
  <si>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</si>
  <si>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</si>
  <si>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</si>
  <si>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</si>
  <si>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</si>
  <si>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</si>
  <si>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</si>
  <si>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</si>
  <si>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</si>
  <si>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</si>
  <si>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</si>
  <si>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</si>
  <si>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</si>
  <si>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</si>
  <si>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</si>
  <si>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</si>
  <si>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</si>
  <si>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PCM-20251116-00000440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</si>
  <si>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</si>
  <si>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</si>
  <si>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</si>
  <si>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</si>
  <si>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</si>
  <si>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</si>
  <si>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</si>
  <si>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</si>
  <si>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</si>
  <si>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</si>
  <si>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</si>
  <si>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</si>
  <si>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</si>
  <si>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</si>
  <si>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20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</si>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</sst>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314.34334618055436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0.20861238426005002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45977.29177210648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45977.29177210648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45977.29177210648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45977.29177210648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45977.29177210648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45977.29177210648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45977.29177210648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45977.29177210648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45977.29177210648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45977.29177210648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45977.29177210648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45977.29177210648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45977.29177210648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45977.29177210648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45977.29177210648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45977.29177210648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45977.29177210648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45977.29177210648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45977.29177210648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45977.29177210648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45977.29177210648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45977.29177210648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45977.29177210648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45977.29177210648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45977.29177210648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45977.29177210648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45977.29177210648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45977.29177210648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45977.29177210648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45977.29177210648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45977.29177210648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45977.29177210648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45977.29177210648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45977.29177210648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45977.29177210648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45977.29177210648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45977.29177210648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45977.29177210648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45977.29177210648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45977.29177210648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45977.29177210648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45977.29177210648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45977.29177210648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45977.29177210648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45977.29177210648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45977.29177210648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45977.29177210648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45977.29177210648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45977.29177210648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45977.29177210648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45977.29177210648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45977.29177210648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45977.29177210648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45977.29177210648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45977.29177210648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45977.29177210648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45977.29177210648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45977.29177210648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45977.29177210648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45977.29177210648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45977.29177210648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45977.29177210648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45977.29177210648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45977.29177210648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45977.29177210648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45977.29177210648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45977.29177210648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45977.29177210648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45977.29177210648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45977.29177210648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45977.29177210648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45977.29177210648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45977.29177210648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45977.29177210648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45977.29177210648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45977.29177210648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45977.29177210648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45977.29177210648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45977.29177210648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45977.29177210648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45977.29177210648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45977.29177210648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45977.29177210648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45977.29177210648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152.29193414351903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0.85542951388924848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0.56868182869948214</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0.35924895833159098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0.27284849536954425</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45977.29177210648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45977.29177210648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45977.29177210648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45977.29177210648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45977.29177210648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45977.29177210648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45977.29177210648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45977.29177210648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45977.29177210648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45977.29177210648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45977.29177210648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45977.29177210648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45977.29177210648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45977.29177210648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45977.29177210648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45977.29177210648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45977.29177210648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45977.29177210648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45977.29177210648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45977.29177210648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45977.29177210648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45977.29177210648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45977.29177210648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45977.29177210648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45977.29177210648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45977.29177210648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45977.29177210648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45977.29177210648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45977.29177210648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45977.29177210648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45977.29177210648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45977.29177210648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45977.29177210648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45977.29177210648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45977.29177210648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45977.29177210648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45977.29177210648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45977.29177210648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45977.29177210648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45977.29177210648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45977.29177210648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45977.29177210648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45977.29177210648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45977.29177210648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45977.29177210648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45977.29177210648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45977.29177210648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45977.29177210648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45977.29177210648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45977.29177210648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45977.29177210648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45977.29177210648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45977.29177210648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45977.29177210648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45977.29177210648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45977.29177210648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45977.29177210648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45977.29177210648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45977.29177210648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45977.29177210648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45977.29177210648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45977.29177210648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45977.29177210648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45977.29177210648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45977.29177210648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45977.29177210648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45977.29177210648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45977.29177210648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45977.29177210648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45977.29177210648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45977.29177210648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45977.29177210648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45977.29177210648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45977.29177210648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45977.29177210648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45977.29177210648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45977.29177210648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45977.29177210648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45977.29177210648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45977.29177210648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45977.29177210648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45977.29177210648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45977.29177210648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45977.29177210648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45977.29177210648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45977.29177210648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45977.29177210648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45977.29177210648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45977.29177210648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45977.29177210648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45977.29177210648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45977.29177210648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45977.29177210648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45977.29177210648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45977.29177210648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45977.29177210648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45977.29177210648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45977.29177210648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45977.29177210648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45977.29177210648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45977.29177210648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45977.29177210648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45977.29177210648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45977.29177210648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45977.29177210648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45977.29177210648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45977.29177210648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45977.29177210648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45977.29177210648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45977.29177210648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45977.29177210648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45977.29177210648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45977.29177210648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45977.29177210648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45977.29177210648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45977.29177210648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45977.29177210648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45977.29177210648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45977.29177210648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45977.29177210648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45977.29177210648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45977.29177210648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45977.29177210648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45977.29177210648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45977.29177210648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45977.29177210648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45977.29177210648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45977.29177210648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45977.29177210648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45977.29177210648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45977.29177210648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45977.29177210648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45977.29177210648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45977.29177210648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45977.29177210648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45977.29177210648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45977.29177210648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45977.29177210648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45977.29177210648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45977.29177210648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45977.29177210648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45977.29177210648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45977.29177210648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45977.29177210648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45977.29177210648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45977.29177210648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45977.29177210648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45977.29177210648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45977.29177210648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45977.29177210648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45977.29177210648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45977.29177210648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45977.29177210648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45977.29177210648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45977.29177210648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45977.29177210648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45977.29177210648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45977.29177210648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45977.29177210648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45977.29177210648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45977.29177210648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45977.29177210648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45977.29177210648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45977.29177210648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45977.29177210648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45977.29177210648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45977.29177210648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45977.29177210648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45977.29177210648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45977.29177210648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45977.29177210648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45977.29177210648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45977.29177210648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45977.29177210648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45977.29177210648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45977.29177210648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45977.29177210648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45977.29177210648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45977.29177210648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45977.29177210648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45977.29177210648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45977.29177210648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45977.29177210648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45977.29177210648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45977.29177210648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45977.29177210648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45977.29177210648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45977.29177210648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45977.29177210648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45977.29177210648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45977.29177210648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45977.29177210648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45977.29177210648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45977.29177210648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45977.29177210648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45977.29177210648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45977.29177210648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45977.29177210648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45977.29177210648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45977.29177210648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45977.29177210648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45977.29177210648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45977.29177210648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45977.29177210648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45977.29177210648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45977.29177210648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45977.29177210648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45977.29177210648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45977.29177210648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45977.29177210648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45977.29177210648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45977.29177210648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45977.29177210648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45977.29177210648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45977.29177210648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45977.29177210648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45977.29177210648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45977.29177210648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45977.29177210648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45977.29177210648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45977.29177210648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45977.29177210648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45977.29177210648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45977.29177210648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45977.29177210648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45977.29177210648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45977.29177210648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45977.29177210648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45977.29177210648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45977.29177210648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45977.29177210648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45977.29177210648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45977.29177210648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45977.29177210648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45977.29177210648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45977.29177210648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45977.29177210648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45977.29177210648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45977.29177210648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45977.29177210648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45977.29177210648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45977.29177210648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45977.29177210648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45977.29177210648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45977.29177210648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45977.29177210648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45977.29177210648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45977.29177210648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45977.29177210648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45977.29177210648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45977.29177210648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45977.29177210648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45977.29177210648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45977.29177210648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45977.29177210648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45977.29177210648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45977.29177210648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45977.29177210648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45977.29177210648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45977.29177210648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45977.29177210648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45977.29177210648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45977.29177210648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45977.29177210648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45977.29177210648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45977.29177210648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45977.29177210648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45977.29177210648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45977.29177210648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45977.29177210648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45977.29177210648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45977.29177210648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45977.29177210648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45977.29177210648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45977.29177210648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45977.29177210648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45977.29177210648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45977.29177210648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45977.29177210648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45977.29177210648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45977.29177210648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45977.29177210648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45977.29177210648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45977.29177210648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45977.29177210648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45977.29177210648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45977.29177210648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45977.29177210648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45977.29177210648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45977.29177210648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45977.29177210648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45977.29177210648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45977.29177210648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45977.29177210648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45977.29177210648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45977.29177210648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45977.29177210648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45977.29177210648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45977.29177210648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45977.29177210648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45977.29177210648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45977.29177210648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45977.29177210648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45977.29177210648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45977.29177210648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45977.29177210648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45977.29177210648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45977.29177210648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45977.29177210648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45977.29177210648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45977.29177210648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45977.29177210648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45977.29177210648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45977.29177210648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45977.29177210648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45977.29177210648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45977.29177210648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45977.29177210648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45977.29177210648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45977.29177210648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45977.29177210648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45977.29177210648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45977.29177210648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45977.29177210648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45977.29177210648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45977.29177210648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45977.29177210648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45977.29177210648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45977.29177210648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45977.29177210648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45977.29177210648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45977.29177210648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45977.29177210648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45977.29177210648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45977.29177210648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45977.29177210648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45977.29177210648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45977.29177210648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45977.29177210648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45977.29177210648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45977.29177210648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45977.29177210648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45977.29177210648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45977.29177210648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45977.29177210648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45977.29177210648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45977.29177210648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45977.29177210648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45977.29177210648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45977.29177210648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45977.29177210648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45977.29177210648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45977.29177210648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45977.29177210648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45977.29177210648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45977.29177210648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45977.29177210648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45977.29177210648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45977.29177210648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45977.29177210648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45977.29177210648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45977.29177210648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45977.29177210648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45977.29177210648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45977.29177210648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45977.29177210648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45977.29177210648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45977.29177210648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45977.29177210648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45977.29177210648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45977.29177210648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45977.29177210648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45977.29177210648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45977.29177210648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45977.29177210648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45977.29177210648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45977.29177210648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45977.29177210648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45977.29177210648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45977.29177210648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45977.29177210648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45977.29177210648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45977.29177210648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45977.29177210648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45977.29177210648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45977.29177210648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45977.29177210648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45977.29177210648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45977.29177210648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45977.29177210648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45977.29177210648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45977.29177210648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45977.29177210648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45977.29177210648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45977.29177210648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45977.29177210648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45977.29177210648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45977.29177210648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45977.29177210648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45977.29177210648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45977.29177210648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45977.29177210648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45977.29177210648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45977.29177210648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45977.29177210648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45977.29177210648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45977.29177210648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45977.29177210648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45977.29177210648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45977.29177210648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45977.29177210648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45977.29177210648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45977.29177210648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45977.29177210648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45977.29177210648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45977.29177210648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45977.29177210648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45977.29177210648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45977.29177210648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45977.29177210648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45977.29177210648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45977.29177210648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45977.29177210648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45977.29177210648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45977.29177210648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45977.29177210648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45977.29177210648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45977.29177210648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45977.29177210648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45977.29177210648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45977.29177210648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45977.29177210648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45977.29177210648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45977.29177210648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45977.29177210648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45977.29177210648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45977.29177210648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45977.29177210648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45977.29177210648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45977.29177210648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45977.29177210648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45977.29177210648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45977.29177210648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45977.29177210648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45977.29177210648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45977.29177210648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45977.29177210648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45977.29177210648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45977.29177210648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45977.29177210648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45977.29177210648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45977.29177210648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45977.29177210648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45977.29177210648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45977.29177210648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45977.29177210648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45977.29177210648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45977.29177210648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45977.29177210648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45977.29177210648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45977.29177210648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45977.29177210648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45977.29177210648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45977.29177210648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45977.29177210648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45977.29177210648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45977.29177210648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45977.29177210648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45977.29177210648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45977.29177210648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45977.29177210648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45977.29177210648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45977.29177210648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45977.29177210648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45977.29177210648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45977.29177210648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45977.29177210648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45977.29177210648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45977.29177210648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45977.29177210648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45977.29177210648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45977.29177210648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45977.29177210648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45977.29177210648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45977.29177210648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45977.29177210648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45977.29177210648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45977.29177210648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45977.29177210648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45977.29177210648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45977.29177210648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45977.29177210648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45977.29177210648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45977.29177210648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45977.29177210648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45977.29177210648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45977.29177210648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45977.29177210648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45977.29177210648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45977.29177210648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45977.29177210648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45977.29177210648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45977.29177210648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45977.29177210648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45977.29177210648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45977.29177210648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45977.29177210648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45977.29177210648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45977.29177210648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45977.29177210648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45977.29177210648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45977.29177210648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45977.29177210648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45977.29177210648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45977.29177210648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45977.29177210648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45977.29177210648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45977.29177210648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45977.29177210648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45977.29177210648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45977.29177210648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45977.29177210648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45977.29177210648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45977.29177210648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45977.29177210648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45977.29177210648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45977.29177210648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45977.29177210648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45977.29177210648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45977.29177210648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45977.29177210648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45977.29177210648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45977.29177210648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45977.29177210648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45977.29177210648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45977.29177210648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45977.29177210648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45977.29177210648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45977.29177210648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45977.29177210648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45977.29177210648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45977.29177210648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45977.29177210648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45977.29177210648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45977.29177210648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45977.29177210648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45977.29177210648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45977.29177210648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45977.29177210648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45977.29177210648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45977.29177210648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45977.29177210648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45977.29177210648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45977.29177210648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45977.29177210648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45977.29177210648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45977.29177210648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45977.29177210648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45977.29177210648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45977.29177210648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45977.29177210648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45977.29177210648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45977.29177210648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45977.29177210648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45977.29177210648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45977.29177210648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45977.29177210648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45977.29177210648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45977.29177210648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45977.29177210648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45977.29177210648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45977.29177210648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45977.29177210648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45977.29177210648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45977.29177210648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45977.29177210648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45977.29177210648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45977.29177210648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45977.29177210648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45977.29177210648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45977.29177210648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45977.29177210648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45977.29177210648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45977.29177210648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45977.29177210648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45977.29177210648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45977.29177210648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45977.29177210648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45977.29177210648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45977.29177210648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45977.29177210648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45977.29177210648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45977.29177210648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45977.29177210648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45977.29177210648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45977.29177210648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45977.29177210648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45977.29177210648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45977.29177210648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45977.29177210648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45977.29177210648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45977.29177210648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45977.29177210648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45977.29177210648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45977.29177210648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45977.29177210648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45977.29177210648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45977.29177210648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45977.29177210648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45977.29177210648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45977.29177210648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45977.29177210648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45977.29177210648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45977.29177210648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45977.29177210648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45977.29177210648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45977.29177210648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45977.29177210648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45977.29177210648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45977.29177210648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45977.29177210648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45977.29177210648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45977.29177210648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45977.29177210648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45977.29177210648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45977.29177210648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45977.29177210648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45977.29177210648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45977.29177210648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45977.29177210648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45977.29177210648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45977.29177210648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45977.29177210648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45977.29177210648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45977.29177210648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45977.29177210648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45977.29177210648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45977.29177210648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45977.29177210648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45977.29177210648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45977.29177210648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45977.29177210648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45977.29177210648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45977.29177210648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45977.29177210648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45977.29177210648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45977.29177210648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45977.29177210648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45977.29177210648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45977.29177210648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45977.29177210648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45977.29177210648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45977.29177210648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45977.29177210648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45977.29177210648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45977.29177210648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45977.29177210648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45977.29177210648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45977.29177210648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45977.29177210648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45977.29177210648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45977.29177210648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45977.29177210648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45977.29177210648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45977.29177210648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45977.29177210648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45977.29177210648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45977.29177210648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45977.29177210648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45977.29177210648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45977.29177210648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45977.29177210648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45977.29177210648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45977.29177210648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45977.29177210648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45977.29177210648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45977.29177210648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45977.29177210648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45977.29177210648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45977.29177210648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45977.29177210648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45977.29177210648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45977.29177210648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45977.29177210648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45977.29177210648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45977.29177210648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45977.29177210648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45977.29177210648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45977.29177210648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45977.29177210648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45977.29177210648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45977.29177210648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45977.29177210648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45977.29177210648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45977.29177210648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45977.29177210648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45977.29177210648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45977.29177210648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45977.29177210648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45977.29177210648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45977.29177210648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45977.29177210648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45977.29177210648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45977.29177210648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45977.29177210648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45977.29177210648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45977.29177210648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45977.29177210648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45977.29177210648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45977.29177210648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45977.29177210648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45977.29177210648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45977.29177210648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45977.29177210648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45977.29177210648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45977.29177210648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45977.29177210648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45977.29177210648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45977.29177210648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45977.29177210648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45977.29177210648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45977.29177210648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45977.29177210648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45977.29177210648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45977.29177210648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45977.29177210648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45977.29177210648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45977.29177210648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45977.29177210648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45977.29177210648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45977.29177210648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45977.29177210648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45977.29177210648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45977.29177210648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45977.29177210648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45977.29177210648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45977.29177210648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45977.29177210648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45977.29177210648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45977.29177210648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45977.29177210648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45977.29177210648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45977.29177210648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45977.29177210648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45977.29177210648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45977.29177210648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45977.29177210648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45977.29177210648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45977.29177210648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45977.29177210648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45977.29177210648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45977.29177210648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45977.29177210648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45977.29177210648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45977.29177210648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45977.29177210648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45977.29177210648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45977.29177210648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45977.29177210648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45977.29177210648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45977.29177210648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45977.29177210648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45977.29177210648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45977.29177210648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45977.29177210648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45977.29177210648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45977.29177210648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45977.29177210648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45977.29177210648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45977.29177210648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45977.29177210648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45977.29177210648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45977.29177210648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45977.29177210648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45977.29177210648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45977.29177210648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45977.29177210648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45977.29177210648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45977.29177210648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45977.29177210648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45977.29177210648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45977.29177210648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45977.29177210648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45977.29177210648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45977.29177210648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45977.29177210648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45977.29177210648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45977.29177210648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45977.29177210648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45977.29177210648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45977.29177210648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45977.29177210648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45977.29177210648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45977.29177210648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45977.29177210648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45977.29177210648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45977.29177210648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45977.29177210648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45977.29177210648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45977.29177210648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45977.29177210648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45977.29177210648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45977.29177210648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45977.29177210648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45977.29177210648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45977.29177210648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45977.29177210648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45977.29177210648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45977.29177210648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45977.29177210648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45977.29177210648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45977.29177210648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45977.29177210648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45977.29177210648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45977.29177210648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45977.29177210648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45977.29177210648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45977.29177210648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45977.29177210648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45977.29177210648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45977.29177210648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45977.29177210648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45977.29177210648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45977.29177210648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45977.29177210648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45977.29177210648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45977.29177210648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45977.29177210648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45977.29177210648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45977.29177210648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45977.29177210648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45977.29177210648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45977.29177210648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45977.29177210648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45977.29177210648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45977.29177210648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45977.29177210648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45977.29177210648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45977.29177210648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45977.29177210648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45977.29177210648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45977.29177210648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45977.29177210648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45977.29177210648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45977.29177210648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45977.29177210648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45977.29177210648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45977.29177210648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45977.29177210648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45977.29177210648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45977.29177210648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45977.29177210648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45977.29177210648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45977.29177210648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45977.29177210648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45977.29177210648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45977.29177210648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45977.29177210648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45977.29177210648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45977.29177210648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45977.29177210648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45977.29177210648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45977.29177210648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45977.29177210648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45977.29177210648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45977.29177210648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45977.29177210648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45977.29177210648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45977.29177210648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45977.29177210648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45977.29177210648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45977.29177210648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45977.29177210648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45977.29177210648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45977.29177210648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45977.29177210648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45977.29177210648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45977.29177210648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45977.29177210648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45977.29177210648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45977.29177210648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45977.29177210648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45977.29177210648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45977.29177210648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45977.29177210648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45977.29177210648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45977.29177210648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45977.29177210648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45977.29177210648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45977.29177210648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45977.29177210648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45977.29177210648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45977.29177210648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45977.29177210648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45977.29177210648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45977.29177210648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45977.29177210648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45977.29177210648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45977.29177210648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45977.29177210648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45977.29177210648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45977.29177210648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45977.29177210648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45977.29177210648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45977.29177210648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45977.29177210648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45977.29177210648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45977.29177210648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45977.29177210648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45977.29177210648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45977.29177210648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45977.29177210648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45977.29177210648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45977.29177210648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45977.29177210648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45977.29177210648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45977.29177210648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45977.29177210648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45977.29177210648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45977.29177210648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45977.29177210648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45977.29177210648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45977.29177210648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45977.29177210648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45977.29177210648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45977.29177210648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45977.29177210648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45977.29177210648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45977.29177210648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45977.29177210648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45977.29177210648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45977.29177210648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45977.29177210648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45977.29177210648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45977.29177210648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45977.29177210648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45977.29177210648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45977.29177210648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45977.29177210648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45977.29177210648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45977.29177210648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45977.29177210648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45977.29177210648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45977.29177210648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45977.29177210648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45977.29177210648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45977.29177210648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45977.29177210648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45977.29177210648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45977.29177210648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45977.29177210648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45977.29177210648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45977.29177210648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45977.29177210648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45977.29177210648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45977.29177210648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45977.29177210648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45977.29177210648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45977.29177210648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45977.29177210648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45977.29177210648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45977.29177210648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45977.29177210648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45977.29177210648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45977.29177210648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45977.29177210648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45977.29177210648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45977.29177210648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45977.29177210648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45977.29177210648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45977.29177210648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45977.29177210648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45977.29177210648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45977.29177210648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45977.29177210648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45977.29177210648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45977.29177210648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45977.29177210648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45977.29177210648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45977.29177210648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45977.29177210648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45977.29177210648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45977.29177210648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45977.29177210648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45977.29177210648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45977.29177210648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45977.29177210648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45977.29177210648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45977.29177210648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45977.29177210648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45977.29177210648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45977.29177210648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45977.29177210648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45977.29177210648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45977.29177210648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45977.29177210648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45977.29177210648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45977.29177210648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45977.29177210648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45977.29177210648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45977.29177210648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45977.29177210648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45977.29177210648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45977.29177210648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45977.29177210648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45977.29177210648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45977.29177210648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45977.29177210648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45977.29177210648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45977.29177210648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45977.29177210648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45977.29177210648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45977.29177210648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273.8110545138843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0.7026633101850166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0.50549895832955372</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37635</v>
      </c>
      <c r="E5" s="95" t="s">
        <v>39021</v>
      </c>
      <c r="F5" s="96">
        <v>45977.257638888892</v>
      </c>
      <c r="G5" s="97">
        <f ca="1">IFERROR(NOW()-F5,"")</f>
        <v>3.4133217588532716E-2</v>
      </c>
      <c r="H5" s="96">
        <v>45977.21802083333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45977.29177210648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45977.29177210648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45977.29177210648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45977.29177210648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45977.29177210648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45977.29177210648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45977.29177210648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45977.29177210648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45977.29177210648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45977.29177210648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45977.29177210648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45977.29177210648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45977.29177210648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45977.29177210648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45977.29177210648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45977.29177210648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45977.29177210648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45977.29177210648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45977.29177210648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45977.29177210648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45977.29177210648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45977.29177210648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45977.29177210648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45977.29177210648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45977.29177210648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45977.29177210648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45977.29177210648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45977.29177210648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45977.29177210648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45977.29177210648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45977.29177210648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45977.29177210648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45977.29177210648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45977.29177210648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45977.29177210648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45977.29177210648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45977.29177210648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45977.29177210648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45977.29177210648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45977.29177210648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45977.29177210648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45977.29177210648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45977.29177210648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45977.29177210648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45977.29177210648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45977.29177210648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45977.29177210648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45977.29177210648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45977.29177210648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45977.29177210648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45977.29177210648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45977.29177210648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45977.29177210648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45977.29177210648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45977.29177210648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45977.29177210648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45977.29177210648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45977.29177210648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45977.29177210648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45977.29177210648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45977.29177210648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45977.29177210648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45977.29177210648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45977.29177210648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45977.29177210648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45977.29177210648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45977.29177210648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45977.29177210648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45977.29177210648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45977.29177210648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45977.29177210648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45977.29177210648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45977.29177210648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45977.29177210648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45977.29177210648</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85.459711921292183</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51.102894791663857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28.630660995368089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t="shared" ref="G5:G29" ca="1" si="2">IFERROR(NOW()-F5,"")</f>
        <v>8.4431725694448687</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ca="1" si="2"/>
        <v>0.28229293981712544</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7.4480439812759869E-2</v>
      </c>
      <c r="H7" s="158">
        <v>45977.20516203704</v>
      </c>
      <c r="I7" s="124" t="str">
        <f>IFERROR(VLOOKUP(D7,DB!A:F,6,0),"")</f>
        <v>SCECO</v>
      </c>
      <c r="J7" s="124" t="str">
        <f>IFERROR(VLOOKUP(D7,DB!A:G,7,0),"")</f>
        <v>Vandalized</v>
      </c>
      <c r="K7" s="124" t="s">
        <v>39135</v>
      </c>
      <c r="L7" s="124" t="str">
        <f>IFERROR(VLOOKUP(D7,DB!A:I,9,0),"")</f>
        <v>Latis</v>
      </c>
    </row>
    <row r="8" spans="1:13">
      <c r="A8" s="124" t="s">
        <v>39136</v>
      </c>
      <c r="B8" s="124" t="str">
        <f>IFERROR(VLOOKUP(D8,DB!A:K,11,0),"")</f>
        <v>R5</v>
      </c>
      <c r="C8" s="124">
        <v>1</v>
      </c>
      <c r="D8" s="124" t="s">
        <v>33490</v>
      </c>
      <c r="E8" s="124" t="s">
        <v>39024</v>
      </c>
      <c r="F8" s="158">
        <v>45977.263009259259</v>
      </c>
      <c r="G8" s="126">
        <f t="shared" ca="1" si="2"/>
        <v>2.8762847221514676E-2</v>
      </c>
      <c r="H8" s="158">
        <v>45977.230844907404</v>
      </c>
      <c r="I8" s="124" t="str">
        <f>IFERROR(VLOOKUP(D8,DB!A:F,6,0),"")</f>
        <v>SCECO</v>
      </c>
      <c r="J8" s="124" t="str">
        <f>IFERROR(VLOOKUP(D8,DB!A:G,7,0),"")</f>
        <v>Dead</v>
      </c>
      <c r="K8" s="124" t="s">
        <v>39137</v>
      </c>
      <c r="L8" s="124" t="str">
        <f>IFERROR(VLOOKUP(D8,DB!A:I,9,0),"")</f>
        <v>Latis</v>
      </c>
    </row>
    <row r="9" spans="1:13">
      <c r="A9" s="124"/>
      <c r="B9" s="124" t="str">
        <f>IFERROR(VLOOKUP(D9,DB!A:K,11,0),"")</f>
        <v/>
      </c>
      <c r="C9" s="124"/>
      <c r="D9" s="124"/>
      <c r="E9" s="124"/>
      <c r="F9" s="158"/>
      <c r="G9" s="126">
        <f t="shared" ca="1" si="2"/>
        <v>45977.29177210648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45977.29177210648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45977.29177210648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45977.29177210648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45977.29177210648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45977.29177210648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45977.29177210648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45977.29177210648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45977.29177210648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45977.29177210648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45977.29177210648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45977.29177210648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45977.29177210648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45977.29177210648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45977.29177210648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45977.29177210648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45977.29177210648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45977.29177210648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45977.29177210648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45977.29177210648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45977.29177210648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45977.29177210648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45977.29177210648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45977.29177210648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45977.29177210648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45977.29177210648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45977.29177210648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45977.29177210648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45977.29177210648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45977.29177210648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45977.29177210648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45977.29177210648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45977.29177210648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45977.29177210648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45977.29177210648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45977.29177210648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45977.29177210648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45977.29177210648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45977.29177210648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45977.29177210648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45977.29177210648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45977.29177210648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45977.29177210648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45977.29177210648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45977.29177210648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45977.29177210648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45977.29177210648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45977.29177210648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45977.29177210648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45977.29177210648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45977.29177210648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45977.29177210648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45977.29177210648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45977.29177210648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45977.29177210648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45977.29177210648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45977.29177210648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45977.29177210648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45977.29177210648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45977.29177210648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45977.29177210648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45977.29177210648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45977.29177210648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45977.29177210648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45977.29177210648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45977.29177210648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45977.29177210648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45977.29177210648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45977.29177210648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45977.29177210648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45977.29177210648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45977.29177210648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45977.29177210648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45977.29177210648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45977.29177210648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45977.29177210648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45977.29177210648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45977.29177210648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45977.29177210648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45977.29177210648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45977.29177210648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45977.29177210648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45977.29177210648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45977.29177210648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45977.29177210648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45977.29177210648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45977.29177210648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45977.29177210648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45977.29177210648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45977.29177210648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45977.29177210648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45977.29177210648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45977.29177210648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45977.29177210648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45977.29177210648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45977.29177210648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45977.29177210648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45977.29177210648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45977.29177210648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45977.29177210648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45977.29177210648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45977.29177210648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45977.29177210648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45977.29177210648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45977.29177210648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45977.29177210648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45977.29177210648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45977.29177210648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45977.29177210648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45977.29177210648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45977.29177210648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45977.29177210648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45977.29177210648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45977.29177210648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45977.29177210648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45977.29177210648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45977.29177210648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45977.29177210648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45977.29177210648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45977.29177210648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45977.29177210648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45977.29177210648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45977.29177210648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45977.29177210648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45977.29177210648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45977.29177210648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45977.29177210648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45977.29177210648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45977.29177210648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45977.29177210648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45977.29177210648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45977.29177210648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45977.29177210648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45977.29177210648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45977.29177210648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45977.29177210648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45977.29177210648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45977.29177210648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45977.29177210648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45977.29177210648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45977.29177210648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45977.29177210648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45977.29177210648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45977.29177210648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45977.29177210648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45977.29177210648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45977.29177210648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45977.29177210648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45977.29177210648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45977.29177210648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45977.29177210648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45977.29177210648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45977.29177210648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45977.29177210648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45977.29177210648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45977.29177210648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45977.29177210648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45977.29177210648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45977.29177210648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45977.29177210648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45977.29177210648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45977.29177210648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45977.29177210648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45977.29177210648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45977.29177210648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45977.29177210648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45977.29177210648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45977.29177210648</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39138</v>
      </c>
      <c r="B2" s="141" t="str">
        <f>IFERROR(VLOOKUP(D2,DB!A:K,11,0),"")</f>
        <v>R6</v>
      </c>
      <c r="C2" s="142">
        <v>1</v>
      </c>
      <c r="D2" s="141" t="s">
        <v>33746</v>
      </c>
      <c r="E2" s="124" t="s">
        <v>39021</v>
      </c>
      <c r="F2" s="143">
        <v>45977.274814814817</v>
      </c>
      <c r="G2" s="105">
        <f t="shared" ref="G2:G11" ca="1" si="0">IFERROR(NOW()-F2,"-")</f>
        <v>1.6957291663857177E-2</v>
      </c>
      <c r="H2" s="143">
        <v>45977.269004629627</v>
      </c>
      <c r="I2" s="141" t="str">
        <f>IFERROR(VLOOKUP(D2,DB!A:F,6,0),"")</f>
        <v>SCECO</v>
      </c>
      <c r="J2" s="141" t="str">
        <f>IFERROR(VLOOKUP(D2,DB!A:G,7,0),"")</f>
        <v>Dead</v>
      </c>
      <c r="K2" s="144" t="s">
        <v>39139</v>
      </c>
      <c r="L2" s="145" t="str">
        <f>IFERROR(VLOOKUP(D2,DB!A:I,9,0),"")</f>
        <v>Latis</v>
      </c>
    </row>
    <row r="3" spans="1:16382" ht="31.5" customHeight="1">
      <c r="A3" s="140"/>
      <c r="B3" s="141" t="str">
        <f>IFERROR(VLOOKUP(D3,DB!A:K,11,0),"")</f>
        <v/>
      </c>
      <c r="C3" s="142"/>
      <c r="D3" s="141"/>
      <c r="E3" s="124"/>
      <c r="F3" s="143"/>
      <c r="G3" s="105">
        <f t="shared" ca="1" si="0"/>
        <v>45977.29177210648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45977.29177210648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45977.29177210648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45977.29177210648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45977.29177210648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45977.29177210648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45977.29177210648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45977.29177210648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45977.29177210648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45977.29177210648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45977.29177210648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45977.29177210648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45977.29177210648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45977.29177210648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45977.29177210648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45977.29177210648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45977.29177210648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45977.29177210648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45977.29177210648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45977.29177210648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45977.29177210648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45977.29177210648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45977.29177210648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45977.29177210648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45977.29177210648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45977.29177210648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45977.29177210648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45977.29177210648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45977.29177210648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45977.29177210648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45977.29177210648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45977.29177210648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45977.29177210648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45977.29177210648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45977.29177210648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45977.29177210648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45977.29177210648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45977.29177210648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45977.29177210648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45977.29177210648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45977.29177210648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45977.29177210648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45977.29177210648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45977.29177210648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45977.29177210648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45977.29177210648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45977.29177210648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45977.29177210648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45977.29177210648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45977.29177210648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45977.29177210648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45977.29177210648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45977.29177210648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45977.29177210648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45977.29177210648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45977.29177210648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45977.29177210648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45977.29177210648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45977.29177210648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45977.29177210648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45977.29177210648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45977.29177210648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45977.29177210648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45977.29177210648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45977.29177210648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45977.29177210648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45977.29177210648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45977.29177210648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45977.29177210648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45977.29177210648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45977.29177210648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45977.29177210648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45977.29177210648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45977.29177210648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45977.29177210648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45977.29177210648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45977.29177210648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45977.29177210648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45977.29177210648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45977.29177210648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45977.29177210648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45977.29177210648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45977.29177210648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45977.29177210648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45977.29177210648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45977.29177210648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45977.29177210648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45977.29177210648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45977.29177210648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45977.29177210648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45977.29177210648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45977.29177210648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45977.29177210648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45977.29177210648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45977.29177210648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45977.29177210648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45977.29177210648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45977.29177210648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45977.29177210648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45977.29177210648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45977.29177210648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45977.29177210648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45977.29177210648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45977.29177210648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45977.29177210648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45977.29177210648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45977.29177210648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